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640" windowHeight="7320" tabRatio="907" activeTab="0"/>
  </bookViews>
  <sheets>
    <sheet name="Таблица 3-1" sheetId="1" r:id="rId1"/>
    <sheet name="Таблица 3-2" sheetId="2" r:id="rId2"/>
    <sheet name="Таблица 3-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3-1'!$A$1:$E$32</definedName>
    <definedName name="_xlnm.Print_Area" localSheetId="1">'Таблица 3-2'!$A$1:$D$32</definedName>
    <definedName name="_xlnm.Print_Area" localSheetId="2">'Таблица 3-3'!$A$1:$D$32</definedName>
  </definedNames>
  <calcPr fullCalcOnLoad="1"/>
</workbook>
</file>

<file path=xl/sharedStrings.xml><?xml version="1.0" encoding="utf-8"?>
<sst xmlns="http://schemas.openxmlformats.org/spreadsheetml/2006/main" count="100" uniqueCount="40">
  <si>
    <t>№ п/п</t>
  </si>
  <si>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</si>
  <si>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</si>
  <si>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</si>
  <si>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</si>
  <si>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</si>
  <si>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</si>
  <si>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</si>
  <si>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</si>
  <si>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</si>
  <si>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</si>
  <si>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</si>
  <si>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</si>
  <si>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</si>
  <si>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</si>
  <si>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</si>
  <si>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</si>
  <si>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</si>
  <si>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</si>
  <si>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</si>
  <si>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</si>
  <si>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</si>
  <si>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</si>
  <si>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</si>
  <si>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</si>
  <si>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</si>
  <si>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</si>
  <si>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</si>
  <si>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</si>
  <si>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</si>
  <si>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</si>
  <si>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</si>
  <si>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</t>
  </si>
  <si>
    <t>Отклонение от показателя.</t>
  </si>
  <si>
    <t>Нормативный показатель:</t>
  </si>
  <si>
    <t>СМОЛЕНСКАЯ ОБЛАСТЬ:</t>
  </si>
  <si>
    <t xml:space="preserve">    2005 г.</t>
  </si>
  <si>
    <t>Оборот круглосуточной (без сестринской) койки.</t>
  </si>
  <si>
    <t>Оборот круглосуточной (без сестринской) койки за 2005 г. в сравнении с областным показателем.</t>
  </si>
  <si>
    <t>Оборот круглосуточной (без сестринской) койки за 2005 г. в сравнении с нормативным показателем.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</si>
</sst>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8">
    <font>
      <sz val="10"/>
      <name val="Arial Cyr"/>
      <family val="0"/>
    </font>
    <font>
      <sz val="8"/>
      <name val="Arial Cyr"/>
      <family val="0"/>
    </font>
    <font>
      <sz val="16.5"/>
      <name val="Arial Cyr"/>
      <family val="0"/>
    </font>
    <font>
      <sz val="10"/>
      <name val="Time Roman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26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5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4" fillId="5" borderId="3" applyNumberFormat="0" applyBorder="0" applyProtection="0">
      <alignment horizontal="center" vertical="center"/>
    </xf>
    <xf numFmtId="0" fontId="0" fillId="3" borderId="0" applyNumberFormat="0" applyFont="0" applyBorder="0" applyAlignment="0" applyProtection="0"/>
    <xf numFmtId="0" fontId="6" fillId="0" borderId="0" applyNumberFormat="0" applyFill="0" applyBorder="0" applyAlignment="0" applyProtection="0"/>
    <xf numFmtId="2" fontId="0" fillId="4" borderId="1" applyNumberFormat="0" applyFont="0" applyBorder="0" applyAlignment="0" applyProtection="0"/>
    <xf numFmtId="2" fontId="0" fillId="2" borderId="1" applyNumberFormat="0" applyFont="0" applyBorder="0" applyAlignment="0" applyProtection="0"/>
    <xf numFmtId="0" fontId="7" fillId="0" borderId="0" applyNumberFormat="0" applyFill="0" applyBorder="0" applyAlignment="0" applyProtection="0"/>
    <xf numFmtId="2" fontId="0" fillId="3" borderId="1" applyNumberFormat="0" applyFont="0" applyBorder="0" applyAlignment="0" applyProtection="0"/>
    <xf numFmtId="0" fontId="1" fillId="5" borderId="4" applyNumberFormat="0" applyFont="0" applyBorder="0" applyAlignment="0" applyProtection="0"/>
  </cellStyleXfs>
  <cellXfs count="31">
    <xf numFmtId="0" fontId="0" fillId="0" borderId="0" xfId="0" applyAlignment="1">
      <alignment/>
    </xf>
    <xf numFmtId="0" fontId="1" fillId="3" borderId="0" xfId="24" applyFont="1" applyAlignment="1">
      <alignment horizontal="center" vertical="center"/>
    </xf>
    <xf numFmtId="0" fontId="0" fillId="3" borderId="0" xfId="24" applyAlignment="1">
      <alignment horizontal="center" vertical="center"/>
    </xf>
    <xf numFmtId="0" fontId="0" fillId="3" borderId="0" xfId="24" applyAlignment="1">
      <alignment/>
    </xf>
    <xf numFmtId="0" fontId="0" fillId="3" borderId="0" xfId="24" applyBorder="1" applyAlignment="1">
      <alignment/>
    </xf>
    <xf numFmtId="0" fontId="1" fillId="3" borderId="0" xfId="24" applyFont="1" applyBorder="1" applyAlignment="1">
      <alignment horizontal="center" vertical="center"/>
    </xf>
    <xf numFmtId="0" fontId="1" fillId="3" borderId="0" xfId="24" applyNumberFormat="1" applyFont="1" applyBorder="1" applyAlignment="1">
      <alignment horizontal="center" vertical="center"/>
    </xf>
    <xf numFmtId="2" fontId="0" fillId="3" borderId="0" xfId="24" applyNumberFormat="1" applyBorder="1" applyAlignment="1">
      <alignment/>
    </xf>
    <xf numFmtId="0" fontId="1" fillId="2" borderId="1" xfId="22" applyNumberFormat="1" applyFont="1" applyBorder="1" applyAlignment="1">
      <alignment horizontal="center" vertical="center"/>
    </xf>
    <xf numFmtId="0" fontId="0" fillId="2" borderId="1" xfId="22" applyBorder="1" applyAlignment="1">
      <alignment/>
    </xf>
    <xf numFmtId="2" fontId="0" fillId="2" borderId="1" xfId="22" applyNumberFormat="1" applyBorder="1" applyAlignment="1">
      <alignment/>
    </xf>
    <xf numFmtId="0" fontId="1" fillId="2" borderId="5" xfId="22" applyFont="1" applyBorder="1" applyAlignment="1">
      <alignment/>
    </xf>
    <xf numFmtId="2" fontId="0" fillId="4" borderId="1" xfId="21" applyNumberFormat="1" applyBorder="1" applyAlignment="1">
      <alignment/>
    </xf>
    <xf numFmtId="0" fontId="3" fillId="3" borderId="0" xfId="24" applyFont="1" applyBorder="1" applyAlignment="1">
      <alignment/>
    </xf>
    <xf numFmtId="0" fontId="4" fillId="5" borderId="3" xfId="18" applyBorder="1">
      <alignment horizontal="center" vertical="center"/>
    </xf>
    <xf numFmtId="0" fontId="4" fillId="5" borderId="4" xfId="18" applyBorder="1">
      <alignment horizontal="center" vertical="center"/>
    </xf>
    <xf numFmtId="0" fontId="4" fillId="5" borderId="6" xfId="18" applyBorder="1">
      <alignment horizontal="center" vertical="center"/>
    </xf>
    <xf numFmtId="0" fontId="0" fillId="3" borderId="0" xfId="19" applyBorder="1" applyAlignment="1">
      <alignment/>
    </xf>
    <xf numFmtId="2" fontId="0" fillId="4" borderId="1" xfId="17" applyNumberFormat="1" applyBorder="1" applyAlignment="1">
      <alignment/>
    </xf>
    <xf numFmtId="0" fontId="0" fillId="2" borderId="1" xfId="15" applyBorder="1" applyAlignment="1">
      <alignment/>
    </xf>
    <xf numFmtId="0" fontId="4" fillId="5" borderId="7" xfId="18" applyBorder="1">
      <alignment horizontal="center" vertical="center"/>
    </xf>
    <xf numFmtId="0" fontId="4" fillId="5" borderId="8" xfId="18" applyBorder="1">
      <alignment horizontal="center" vertical="center"/>
    </xf>
    <xf numFmtId="0" fontId="4" fillId="5" borderId="6" xfId="18" applyFont="1" applyBorder="1">
      <alignment horizontal="center" vertical="center"/>
    </xf>
    <xf numFmtId="0" fontId="4" fillId="5" borderId="8" xfId="18" applyFont="1" applyBorder="1">
      <alignment horizontal="center" vertical="center"/>
    </xf>
    <xf numFmtId="0" fontId="5" fillId="3" borderId="2" xfId="16" applyFont="1" applyBorder="1">
      <alignment horizontal="center" vertical="center" wrapText="1"/>
    </xf>
    <xf numFmtId="0" fontId="5" fillId="3" borderId="2" xfId="16" applyBorder="1">
      <alignment horizontal="center" vertical="center" wrapText="1"/>
    </xf>
    <xf numFmtId="0" fontId="0" fillId="3" borderId="0" xfId="24" applyFont="1" applyAlignment="1">
      <alignment horizontal="center"/>
    </xf>
    <xf numFmtId="0" fontId="0" fillId="3" borderId="0" xfId="24" applyAlignment="1">
      <alignment horizontal="center"/>
    </xf>
    <xf numFmtId="0" fontId="5" fillId="3" borderId="0" xfId="16" applyFont="1" applyBorder="1">
      <alignment horizontal="center" vertical="center" wrapText="1"/>
    </xf>
    <xf numFmtId="0" fontId="5" fillId="3" borderId="0" xfId="16" applyBorder="1">
      <alignment horizontal="center" vertical="center" wrapText="1"/>
    </xf>
    <xf numFmtId="0" fontId="0" fillId="0" borderId="0" xfId="0" applyAlignment="1">
      <alignment horizontal="center" vertical="center"/>
    </xf>
  </cellXfs>
  <cellStyles count="12">
    <cellStyle name="Normal" xfId="0"/>
    <cellStyle name="1 белый" xfId="15"/>
    <cellStyle name="1 заголовок" xfId="16"/>
    <cellStyle name="1 зелёный" xfId="17"/>
    <cellStyle name="2 шапка" xfId="18"/>
    <cellStyle name="3 жёлтый" xfId="19"/>
    <cellStyle name="Hyperlink" xfId="20"/>
    <cellStyle name="итоги (зелёный)" xfId="21"/>
    <cellStyle name="нормальный (белый)" xfId="22"/>
    <cellStyle name="Followed Hyperlink" xfId="23"/>
    <cellStyle name="подложка (светло-жёлтый)" xfId="24"/>
    <cellStyle name="шапка (светло-серый)" xfId="25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3-1'!$B$4:$B$30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3-1'!$E$4:$E$30</c:f>
              <c:numCache>
                <c:ptCount val="27"/>
                <c:pt idx="0">
                  <c:v>-0.14000000000000234</c:v>
                </c:pt>
                <c:pt idx="1">
                  <c:v>-1.870000000000001</c:v>
                </c:pt>
                <c:pt idx="2">
                  <c:v>-0.9299999999999997</c:v>
                </c:pt>
                <c:pt idx="3">
                  <c:v>-0.14999999999999858</c:v>
                </c:pt>
                <c:pt idx="4">
                  <c:v>-1.2600000000000016</c:v>
                </c:pt>
                <c:pt idx="5">
                  <c:v>-1.1899999999999995</c:v>
                </c:pt>
                <c:pt idx="6">
                  <c:v>-0.8599999999999994</c:v>
                </c:pt>
                <c:pt idx="7">
                  <c:v>-3.4800000000000004</c:v>
                </c:pt>
                <c:pt idx="8">
                  <c:v>0.7300000000000004</c:v>
                </c:pt>
                <c:pt idx="9">
                  <c:v>0.2599999999999998</c:v>
                </c:pt>
                <c:pt idx="10">
                  <c:v>-1.7300000000000004</c:v>
                </c:pt>
                <c:pt idx="11">
                  <c:v>0.1999999999999993</c:v>
                </c:pt>
                <c:pt idx="12">
                  <c:v>0.7199999999999989</c:v>
                </c:pt>
                <c:pt idx="13">
                  <c:v>-0.11999999999999744</c:v>
                </c:pt>
                <c:pt idx="14">
                  <c:v>-1.2099999999999973</c:v>
                </c:pt>
                <c:pt idx="15">
                  <c:v>0.6300000000000008</c:v>
                </c:pt>
                <c:pt idx="16">
                  <c:v>-2.129999999999999</c:v>
                </c:pt>
                <c:pt idx="17">
                  <c:v>0.5400000000000009</c:v>
                </c:pt>
                <c:pt idx="18">
                  <c:v>-1.629999999999999</c:v>
                </c:pt>
                <c:pt idx="19">
                  <c:v>2.25</c:v>
                </c:pt>
                <c:pt idx="20">
                  <c:v>-0.14000000000000057</c:v>
                </c:pt>
                <c:pt idx="21">
                  <c:v>-0.22000000000000242</c:v>
                </c:pt>
                <c:pt idx="22">
                  <c:v>1.1100000000000012</c:v>
                </c:pt>
                <c:pt idx="23">
                  <c:v>-0.08999999999999986</c:v>
                </c:pt>
                <c:pt idx="24">
                  <c:v>-1.2100000000000009</c:v>
                </c:pt>
                <c:pt idx="25">
                  <c:v>-0.4599999999999991</c:v>
                </c:pt>
                <c:pt idx="26">
                  <c:v>-1.6999999999999993</c:v>
                </c:pt>
              </c:numCache>
            </c:numRef>
          </c:val>
        </c:ser>
        <c:axId val="14776528"/>
        <c:axId val="65879889"/>
      </c:barChart>
      <c:catAx>
        <c:axId val="1477652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879889"/>
        <c:crosses val="autoZero"/>
        <c:auto val="0"/>
        <c:lblOffset val="100"/>
        <c:tickLblSkip val="1"/>
        <c:noMultiLvlLbl val="0"/>
      </c:catAx>
      <c:valAx>
        <c:axId val="6587988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4776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3-2'!$B$4:$B$30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3-2'!$D$4:$D$30</c:f>
              <c:numCache>
                <c:ptCount val="27"/>
                <c:pt idx="0">
                  <c:v>1.4699999999999989</c:v>
                </c:pt>
                <c:pt idx="1">
                  <c:v>-0.08000000000000007</c:v>
                </c:pt>
                <c:pt idx="2">
                  <c:v>4.24</c:v>
                </c:pt>
                <c:pt idx="3">
                  <c:v>6.290000000000001</c:v>
                </c:pt>
                <c:pt idx="4">
                  <c:v>-0.20000000000000107</c:v>
                </c:pt>
                <c:pt idx="5">
                  <c:v>-1.6600000000000001</c:v>
                </c:pt>
                <c:pt idx="6">
                  <c:v>2.0600000000000005</c:v>
                </c:pt>
                <c:pt idx="7">
                  <c:v>1.6399999999999988</c:v>
                </c:pt>
                <c:pt idx="8">
                  <c:v>3.950000000000001</c:v>
                </c:pt>
                <c:pt idx="9">
                  <c:v>-1.4800000000000004</c:v>
                </c:pt>
                <c:pt idx="10">
                  <c:v>-0.33000000000000007</c:v>
                </c:pt>
                <c:pt idx="11">
                  <c:v>1.8100000000000005</c:v>
                </c:pt>
                <c:pt idx="12">
                  <c:v>-1.200000000000001</c:v>
                </c:pt>
                <c:pt idx="13">
                  <c:v>3.040000000000001</c:v>
                </c:pt>
                <c:pt idx="14">
                  <c:v>1.8800000000000008</c:v>
                </c:pt>
                <c:pt idx="15">
                  <c:v>1.4100000000000001</c:v>
                </c:pt>
                <c:pt idx="16">
                  <c:v>1.7799999999999994</c:v>
                </c:pt>
                <c:pt idx="17">
                  <c:v>-0.9199999999999999</c:v>
                </c:pt>
                <c:pt idx="18">
                  <c:v>4.360000000000001</c:v>
                </c:pt>
                <c:pt idx="19">
                  <c:v>2.389999999999999</c:v>
                </c:pt>
                <c:pt idx="20">
                  <c:v>2.369999999999999</c:v>
                </c:pt>
                <c:pt idx="21">
                  <c:v>3.6599999999999984</c:v>
                </c:pt>
                <c:pt idx="22">
                  <c:v>1.58</c:v>
                </c:pt>
                <c:pt idx="23">
                  <c:v>0.4499999999999993</c:v>
                </c:pt>
                <c:pt idx="24">
                  <c:v>1.58</c:v>
                </c:pt>
                <c:pt idx="25">
                  <c:v>-3.33</c:v>
                </c:pt>
                <c:pt idx="26">
                  <c:v>1.4900000000000002</c:v>
                </c:pt>
              </c:numCache>
            </c:numRef>
          </c:val>
        </c:ser>
        <c:axId val="56048090"/>
        <c:axId val="34670763"/>
      </c:barChart>
      <c:catAx>
        <c:axId val="5604809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670763"/>
        <c:crosses val="autoZero"/>
        <c:auto val="0"/>
        <c:lblOffset val="100"/>
        <c:tickLblSkip val="1"/>
        <c:noMultiLvlLbl val="0"/>
      </c:catAx>
      <c:valAx>
        <c:axId val="3467076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6048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3-3'!$B$4:$B$31</c:f>
              <c:strCache>
                <c:ptCount val="28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Смоленская область</c:v>
                </c:pt>
              </c:strCache>
            </c:strRef>
          </c:cat>
          <c:val>
            <c:numRef>
              <c:f>'Таблица 3-3'!$D$4:$D$31</c:f>
              <c:numCache>
                <c:ptCount val="28"/>
                <c:pt idx="0">
                  <c:v>-0.9300000000000015</c:v>
                </c:pt>
                <c:pt idx="1">
                  <c:v>-2.4800000000000004</c:v>
                </c:pt>
                <c:pt idx="2">
                  <c:v>1.8399999999999999</c:v>
                </c:pt>
                <c:pt idx="3">
                  <c:v>3.8900000000000006</c:v>
                </c:pt>
                <c:pt idx="4">
                  <c:v>-2.6000000000000014</c:v>
                </c:pt>
                <c:pt idx="5">
                  <c:v>-4.0600000000000005</c:v>
                </c:pt>
                <c:pt idx="6">
                  <c:v>-0.33999999999999986</c:v>
                </c:pt>
                <c:pt idx="7">
                  <c:v>-0.7600000000000016</c:v>
                </c:pt>
                <c:pt idx="8">
                  <c:v>1.5500000000000007</c:v>
                </c:pt>
                <c:pt idx="9">
                  <c:v>-3.880000000000001</c:v>
                </c:pt>
                <c:pt idx="10">
                  <c:v>-2.7300000000000004</c:v>
                </c:pt>
                <c:pt idx="11">
                  <c:v>-0.5899999999999999</c:v>
                </c:pt>
                <c:pt idx="12">
                  <c:v>-3.6000000000000014</c:v>
                </c:pt>
                <c:pt idx="13">
                  <c:v>0.6400000000000006</c:v>
                </c:pt>
                <c:pt idx="14">
                  <c:v>-0.5199999999999996</c:v>
                </c:pt>
                <c:pt idx="15">
                  <c:v>-0.9900000000000002</c:v>
                </c:pt>
                <c:pt idx="16">
                  <c:v>-0.620000000000001</c:v>
                </c:pt>
                <c:pt idx="17">
                  <c:v>-3.3200000000000003</c:v>
                </c:pt>
                <c:pt idx="18">
                  <c:v>1.9600000000000009</c:v>
                </c:pt>
                <c:pt idx="19">
                  <c:v>-0.010000000000001563</c:v>
                </c:pt>
                <c:pt idx="20">
                  <c:v>-0.030000000000001137</c:v>
                </c:pt>
                <c:pt idx="21">
                  <c:v>1.259999999999998</c:v>
                </c:pt>
                <c:pt idx="22">
                  <c:v>-0.8200000000000003</c:v>
                </c:pt>
                <c:pt idx="23">
                  <c:v>-1.950000000000001</c:v>
                </c:pt>
                <c:pt idx="24">
                  <c:v>-0.8200000000000003</c:v>
                </c:pt>
                <c:pt idx="25">
                  <c:v>-5.73</c:v>
                </c:pt>
                <c:pt idx="26">
                  <c:v>-0.9100000000000001</c:v>
                </c:pt>
                <c:pt idx="27">
                  <c:v>-2.4000000000000004</c:v>
                </c:pt>
              </c:numCache>
            </c:numRef>
          </c:val>
        </c:ser>
        <c:axId val="43601412"/>
        <c:axId val="56868389"/>
      </c:barChart>
      <c:catAx>
        <c:axId val="4360141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6868389"/>
        <c:crosses val="autoZero"/>
        <c:auto val="0"/>
        <c:lblOffset val="100"/>
        <c:tickLblSkip val="1"/>
        <c:noMultiLvlLbl val="0"/>
      </c:catAx>
      <c:valAx>
        <c:axId val="5686838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3601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56247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55</xdr:row>
      <xdr:rowOff>28575</xdr:rowOff>
    </xdr:from>
    <xdr:to>
      <xdr:col>9</xdr:col>
      <xdr:colOff>619125</xdr:colOff>
      <xdr:row>78</xdr:row>
      <xdr:rowOff>85725</xdr:rowOff>
    </xdr:to>
    <xdr:graphicFrame>
      <xdr:nvGraphicFramePr>
        <xdr:cNvPr id="3" name="Chart 8"/>
        <xdr:cNvGraphicFramePr/>
      </xdr:nvGraphicFramePr>
      <xdr:xfrm>
        <a:off x="114300" y="9115425"/>
        <a:ext cx="66770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7.375" style="3" bestFit="1" customWidth="1"/>
    <col min="2" max="2" width="29.625" style="3" customWidth="1"/>
    <col min="3" max="5" width="15.75390625" style="3" customWidth="1"/>
    <col min="6" max="16384" width="9.125" style="3" customWidth="1"/>
  </cols>
  <sheetData>
    <row r="1" spans="1:5" ht="36" customHeight="1">
      <c r="A1" s="24" t="s">
        <v>37</v>
      </c>
      <c r="B1" s="25"/>
      <c r="C1" s="25"/>
      <c r="D1" s="25"/>
      <c r="E1" s="25"/>
    </row>
    <row r="2" spans="1:5" s="2" customFormat="1" ht="15.75" customHeight="1">
      <c r="A2" s="20" t="s">
        <v>31</v>
      </c>
      <c r="B2" s="21" t="s">
        <v>30</v>
      </c>
      <c r="C2" s="23">
        <v>2004</v>
      </c>
      <c r="D2" s="23" t="s">
        <v>36</v>
      </c>
      <c r="E2" s="16" t="s">
        <v>29</v>
      </c>
    </row>
    <row r="3" spans="1:3" s="2" customFormat="1" ht="3" customHeight="1">
      <c r="A3" s="1"/>
      <c r="B3" s="1"/>
      <c r="C3" s="1"/>
    </row>
    <row r="4" spans="1:5" ht="13.5" customHeight="1">
      <c r="A4" s="8">
        <v>1</v>
      </c>
      <c r="B4" s="9" t="s">
        <v>2</v>
      </c>
      <c r="C4" s="10">
        <v>26.96</v>
      </c>
      <c r="D4" s="10">
        <v>29.06</v>
      </c>
      <c r="E4" s="12">
        <f>D4-C4</f>
        <v>2.099999999999998</v>
      </c>
    </row>
    <row r="5" spans="1:5" ht="12.75">
      <c r="A5" s="8">
        <f aca="true" t="shared" si="0" ref="A5:A30">A4+1</f>
        <v>2</v>
      </c>
      <c r="B5" s="9" t="s">
        <v>3</v>
      </c>
      <c r="C5" s="10">
        <v>22.22</v>
      </c>
      <c r="D5" s="10">
        <v>24.92</v>
      </c>
      <c r="E5" s="12">
        <f aca="true" t="shared" si="1" ref="E5:E32">D5-C5</f>
        <v>2.700000000000003</v>
      </c>
    </row>
    <row r="6" spans="1:5" ht="12.75">
      <c r="A6" s="8">
        <f t="shared" si="0"/>
        <v>3</v>
      </c>
      <c r="B6" s="9" t="s">
        <v>4</v>
      </c>
      <c r="C6" s="10">
        <v>23.46</v>
      </c>
      <c r="D6" s="10">
        <v>33.29</v>
      </c>
      <c r="E6" s="12">
        <f t="shared" si="1"/>
        <v>9.829999999999998</v>
      </c>
    </row>
    <row r="7" spans="1:5" ht="12.75">
      <c r="A7" s="8">
        <f t="shared" si="0"/>
        <v>4</v>
      </c>
      <c r="B7" s="9" t="s">
        <v>5</v>
      </c>
      <c r="C7" s="10">
        <v>32.01</v>
      </c>
      <c r="D7" s="10">
        <v>31.32</v>
      </c>
      <c r="E7" s="12">
        <f t="shared" si="1"/>
        <v>-0.6899999999999977</v>
      </c>
    </row>
    <row r="8" spans="1:5" ht="12.75">
      <c r="A8" s="8">
        <f t="shared" si="0"/>
        <v>5</v>
      </c>
      <c r="B8" s="9" t="s">
        <v>6</v>
      </c>
      <c r="C8" s="10">
        <v>29.95</v>
      </c>
      <c r="D8" s="10">
        <v>31</v>
      </c>
      <c r="E8" s="12">
        <f t="shared" si="1"/>
        <v>1.0500000000000007</v>
      </c>
    </row>
    <row r="9" spans="1:5" ht="12.75">
      <c r="A9" s="8">
        <f t="shared" si="0"/>
        <v>6</v>
      </c>
      <c r="B9" s="9" t="s">
        <v>7</v>
      </c>
      <c r="C9" s="10">
        <v>20.6</v>
      </c>
      <c r="D9" s="10">
        <v>22.97</v>
      </c>
      <c r="E9" s="12">
        <f t="shared" si="1"/>
        <v>2.3699999999999974</v>
      </c>
    </row>
    <row r="10" spans="1:5" ht="12.75">
      <c r="A10" s="8">
        <f t="shared" si="0"/>
        <v>7</v>
      </c>
      <c r="B10" s="9" t="s">
        <v>8</v>
      </c>
      <c r="C10" s="10">
        <v>26.61</v>
      </c>
      <c r="D10" s="10">
        <v>26.16</v>
      </c>
      <c r="E10" s="12">
        <f t="shared" si="1"/>
        <v>-0.4499999999999993</v>
      </c>
    </row>
    <row r="11" spans="1:5" ht="12.75">
      <c r="A11" s="8">
        <f t="shared" si="0"/>
        <v>8</v>
      </c>
      <c r="B11" s="9" t="s">
        <v>9</v>
      </c>
      <c r="C11" s="10">
        <v>26.46</v>
      </c>
      <c r="D11" s="10">
        <v>27.85</v>
      </c>
      <c r="E11" s="12">
        <f t="shared" si="1"/>
        <v>1.3900000000000006</v>
      </c>
    </row>
    <row r="12" spans="1:5" ht="12.75">
      <c r="A12" s="8">
        <f t="shared" si="0"/>
        <v>9</v>
      </c>
      <c r="B12" s="9" t="s">
        <v>10</v>
      </c>
      <c r="C12" s="10">
        <v>25.82</v>
      </c>
      <c r="D12" s="10">
        <v>39.63</v>
      </c>
      <c r="E12" s="12">
        <f t="shared" si="1"/>
        <v>13.810000000000002</v>
      </c>
    </row>
    <row r="13" spans="1:5" ht="12.75">
      <c r="A13" s="8">
        <f t="shared" si="0"/>
        <v>10</v>
      </c>
      <c r="B13" s="9" t="s">
        <v>11</v>
      </c>
      <c r="C13" s="10">
        <v>26.23</v>
      </c>
      <c r="D13" s="10">
        <v>29.2</v>
      </c>
      <c r="E13" s="12">
        <f t="shared" si="1"/>
        <v>2.969999999999999</v>
      </c>
    </row>
    <row r="14" spans="1:5" ht="12.75">
      <c r="A14" s="8">
        <f t="shared" si="0"/>
        <v>11</v>
      </c>
      <c r="B14" s="9" t="s">
        <v>12</v>
      </c>
      <c r="C14" s="10">
        <v>21.53</v>
      </c>
      <c r="D14" s="10">
        <v>24.12</v>
      </c>
      <c r="E14" s="12">
        <f t="shared" si="1"/>
        <v>2.59</v>
      </c>
    </row>
    <row r="15" spans="1:5" ht="12.75">
      <c r="A15" s="8">
        <f t="shared" si="0"/>
        <v>12</v>
      </c>
      <c r="B15" s="9" t="s">
        <v>13</v>
      </c>
      <c r="C15" s="10">
        <v>23.07</v>
      </c>
      <c r="D15" s="10">
        <v>24.93</v>
      </c>
      <c r="E15" s="12">
        <f t="shared" si="1"/>
        <v>1.8599999999999994</v>
      </c>
    </row>
    <row r="16" spans="1:5" ht="12.75">
      <c r="A16" s="8">
        <f t="shared" si="0"/>
        <v>13</v>
      </c>
      <c r="B16" s="9" t="s">
        <v>14</v>
      </c>
      <c r="C16" s="10">
        <v>21.99</v>
      </c>
      <c r="D16" s="10">
        <v>22.72</v>
      </c>
      <c r="E16" s="12">
        <f t="shared" si="1"/>
        <v>0.7300000000000004</v>
      </c>
    </row>
    <row r="17" spans="1:5" ht="12.75">
      <c r="A17" s="8">
        <f t="shared" si="0"/>
        <v>14</v>
      </c>
      <c r="B17" s="9" t="s">
        <v>15</v>
      </c>
      <c r="C17" s="10">
        <v>28.21</v>
      </c>
      <c r="D17" s="10">
        <v>28.93</v>
      </c>
      <c r="E17" s="12">
        <f t="shared" si="1"/>
        <v>0.7199999999999989</v>
      </c>
    </row>
    <row r="18" spans="1:5" ht="12.75">
      <c r="A18" s="8">
        <f t="shared" si="0"/>
        <v>15</v>
      </c>
      <c r="B18" s="9" t="s">
        <v>16</v>
      </c>
      <c r="C18" s="10">
        <v>23.06</v>
      </c>
      <c r="D18" s="10">
        <v>23.1</v>
      </c>
      <c r="E18" s="12">
        <f t="shared" si="1"/>
        <v>0.0400000000000027</v>
      </c>
    </row>
    <row r="19" spans="1:5" ht="12.75">
      <c r="A19" s="8">
        <f t="shared" si="0"/>
        <v>16</v>
      </c>
      <c r="B19" s="9" t="s">
        <v>17</v>
      </c>
      <c r="C19" s="10">
        <v>29.87</v>
      </c>
      <c r="D19" s="10">
        <v>28.74</v>
      </c>
      <c r="E19" s="12">
        <f t="shared" si="1"/>
        <v>-1.1300000000000026</v>
      </c>
    </row>
    <row r="20" spans="1:5" ht="12.75">
      <c r="A20" s="8">
        <f t="shared" si="0"/>
        <v>17</v>
      </c>
      <c r="B20" s="9" t="s">
        <v>18</v>
      </c>
      <c r="C20" s="10">
        <v>24.4</v>
      </c>
      <c r="D20" s="10">
        <v>25.78</v>
      </c>
      <c r="E20" s="12">
        <f t="shared" si="1"/>
        <v>1.3800000000000026</v>
      </c>
    </row>
    <row r="21" spans="1:5" ht="12.75">
      <c r="A21" s="8">
        <f t="shared" si="0"/>
        <v>18</v>
      </c>
      <c r="B21" s="9" t="s">
        <v>19</v>
      </c>
      <c r="C21" s="10">
        <v>28.83</v>
      </c>
      <c r="D21" s="10">
        <v>27.87</v>
      </c>
      <c r="E21" s="12">
        <f t="shared" si="1"/>
        <v>-0.9599999999999973</v>
      </c>
    </row>
    <row r="22" spans="1:5" ht="12.75">
      <c r="A22" s="8">
        <f t="shared" si="0"/>
        <v>19</v>
      </c>
      <c r="B22" s="9" t="s">
        <v>20</v>
      </c>
      <c r="C22" s="10">
        <v>31.39</v>
      </c>
      <c r="D22" s="10">
        <v>29.77</v>
      </c>
      <c r="E22" s="12">
        <f t="shared" si="1"/>
        <v>-1.620000000000001</v>
      </c>
    </row>
    <row r="23" spans="1:5" ht="12.75">
      <c r="A23" s="8">
        <f t="shared" si="0"/>
        <v>20</v>
      </c>
      <c r="B23" s="9" t="s">
        <v>21</v>
      </c>
      <c r="C23" s="10">
        <v>27.58</v>
      </c>
      <c r="D23" s="10">
        <v>29.66</v>
      </c>
      <c r="E23" s="12">
        <f t="shared" si="1"/>
        <v>2.080000000000002</v>
      </c>
    </row>
    <row r="24" spans="1:5" ht="12.75">
      <c r="A24" s="8">
        <f t="shared" si="0"/>
        <v>21</v>
      </c>
      <c r="B24" s="9" t="s">
        <v>22</v>
      </c>
      <c r="C24" s="10">
        <v>28.84</v>
      </c>
      <c r="D24" s="10">
        <v>30.9</v>
      </c>
      <c r="E24" s="12">
        <f t="shared" si="1"/>
        <v>2.0599999999999987</v>
      </c>
    </row>
    <row r="25" spans="1:5" ht="12.75">
      <c r="A25" s="8">
        <f t="shared" si="0"/>
        <v>22</v>
      </c>
      <c r="B25" s="9" t="s">
        <v>23</v>
      </c>
      <c r="C25" s="10">
        <v>30.58</v>
      </c>
      <c r="D25" s="10">
        <v>30.92</v>
      </c>
      <c r="E25" s="12">
        <f t="shared" si="1"/>
        <v>0.3400000000000034</v>
      </c>
    </row>
    <row r="26" spans="1:5" ht="12.75">
      <c r="A26" s="8">
        <f t="shared" si="0"/>
        <v>23</v>
      </c>
      <c r="B26" s="9" t="s">
        <v>24</v>
      </c>
      <c r="C26" s="10">
        <v>24.35</v>
      </c>
      <c r="D26" s="10">
        <v>23.44</v>
      </c>
      <c r="E26" s="12">
        <f t="shared" si="1"/>
        <v>-0.9100000000000001</v>
      </c>
    </row>
    <row r="27" spans="1:5" ht="12.75">
      <c r="A27" s="8">
        <f t="shared" si="0"/>
        <v>24</v>
      </c>
      <c r="B27" s="9" t="s">
        <v>25</v>
      </c>
      <c r="C27" s="10">
        <v>28.93</v>
      </c>
      <c r="D27" s="10">
        <v>28.15</v>
      </c>
      <c r="E27" s="12">
        <f t="shared" si="1"/>
        <v>-0.7800000000000011</v>
      </c>
    </row>
    <row r="28" spans="1:5" ht="12.75">
      <c r="A28" s="8">
        <f t="shared" si="0"/>
        <v>25</v>
      </c>
      <c r="B28" s="9" t="s">
        <v>26</v>
      </c>
      <c r="C28" s="10">
        <v>24.5</v>
      </c>
      <c r="D28" s="10">
        <v>26.04</v>
      </c>
      <c r="E28" s="12">
        <f t="shared" si="1"/>
        <v>1.5399999999999991</v>
      </c>
    </row>
    <row r="29" spans="1:5" ht="12.75">
      <c r="A29" s="8">
        <f t="shared" si="0"/>
        <v>26</v>
      </c>
      <c r="B29" s="9" t="s">
        <v>27</v>
      </c>
      <c r="C29" s="10">
        <v>14.92</v>
      </c>
      <c r="D29" s="10">
        <v>15.05</v>
      </c>
      <c r="E29" s="12">
        <f t="shared" si="1"/>
        <v>0.13000000000000078</v>
      </c>
    </row>
    <row r="30" spans="1:5" ht="12.75">
      <c r="A30" s="8">
        <f t="shared" si="0"/>
        <v>27</v>
      </c>
      <c r="B30" s="9" t="s">
        <v>28</v>
      </c>
      <c r="C30" s="10">
        <v>23.18</v>
      </c>
      <c r="D30" s="10">
        <v>26.07</v>
      </c>
      <c r="E30" s="12">
        <f t="shared" si="1"/>
        <v>2.8900000000000006</v>
      </c>
    </row>
    <row r="32" spans="1:5" ht="12.75">
      <c r="A32" s="26" t="s">
        <v>35</v>
      </c>
      <c r="B32" s="27"/>
      <c r="C32" s="10">
        <v>21.51</v>
      </c>
      <c r="D32" s="10">
        <v>22.87</v>
      </c>
      <c r="E32" s="12">
        <f t="shared" si="1"/>
        <v>1.3599999999999994</v>
      </c>
    </row>
    <row r="33" ht="12.75">
      <c r="D33" s="7"/>
    </row>
  </sheetData>
  <mergeCells count="2">
    <mergeCell ref="A1:E1"/>
    <mergeCell ref="A32:B32"/>
  </mergeCells>
  <conditionalFormatting sqref="E4:E30 D32:D33 E32 C32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1" sqref="A1:D1"/>
    </sheetView>
  </sheetViews>
  <sheetFormatPr defaultColWidth="9.00390625" defaultRowHeight="12.75"/>
  <cols>
    <col min="1" max="1" width="7.375" style="4" bestFit="1" customWidth="1"/>
    <col min="2" max="2" width="20.625" style="4" customWidth="1"/>
    <col min="3" max="3" width="15.625" style="4" customWidth="1"/>
    <col min="4" max="4" width="22.125" style="4" bestFit="1" customWidth="1"/>
    <col min="5" max="16384" width="9.125" style="4" customWidth="1"/>
  </cols>
  <sheetData>
    <row r="1" spans="1:4" ht="48.75" customHeight="1">
      <c r="A1" s="28" t="s">
        <v>38</v>
      </c>
      <c r="B1" s="29"/>
      <c r="C1" s="29"/>
      <c r="D1" s="29"/>
    </row>
    <row r="2" spans="1:4" ht="12.75">
      <c r="A2" s="14" t="s">
        <v>0</v>
      </c>
      <c r="B2" s="15" t="s">
        <v>1</v>
      </c>
      <c r="C2" s="23" t="s">
        <v>36</v>
      </c>
      <c r="D2" s="22" t="s">
        <v>33</v>
      </c>
    </row>
    <row r="3" spans="1:4" ht="3" customHeight="1">
      <c r="A3" s="5"/>
      <c r="B3" s="5"/>
      <c r="C3" s="2"/>
      <c r="D3" s="5"/>
    </row>
    <row r="4" spans="1:4" ht="13.5" customHeight="1">
      <c r="A4" s="8">
        <v>1</v>
      </c>
      <c r="B4" s="9" t="s">
        <v>2</v>
      </c>
      <c r="C4" s="10">
        <v>29.06</v>
      </c>
      <c r="D4" s="12">
        <f>IF(C4="","нет данных",C4-C32)</f>
        <v>6.189999999999998</v>
      </c>
    </row>
    <row r="5" spans="1:4" ht="12.75">
      <c r="A5" s="8">
        <f aca="true" t="shared" si="0" ref="A5:A30">A4+1</f>
        <v>2</v>
      </c>
      <c r="B5" s="9" t="s">
        <v>3</v>
      </c>
      <c r="C5" s="10">
        <v>24.92</v>
      </c>
      <c r="D5" s="12">
        <f>IF(C5="","нет данных",C5-C32)</f>
        <v>2.0500000000000007</v>
      </c>
    </row>
    <row r="6" spans="1:4" ht="12.75">
      <c r="A6" s="8">
        <f t="shared" si="0"/>
        <v>3</v>
      </c>
      <c r="B6" s="9" t="s">
        <v>4</v>
      </c>
      <c r="C6" s="10">
        <v>33.29</v>
      </c>
      <c r="D6" s="12">
        <f>IF(C6="","нет данных",C6-C32)</f>
        <v>10.419999999999998</v>
      </c>
    </row>
    <row r="7" spans="1:4" ht="12.75">
      <c r="A7" s="8">
        <f t="shared" si="0"/>
        <v>4</v>
      </c>
      <c r="B7" s="9" t="s">
        <v>5</v>
      </c>
      <c r="C7" s="10">
        <v>31.32</v>
      </c>
      <c r="D7" s="12">
        <f>IF(C7="","нет данных",C7-C32)</f>
        <v>8.45</v>
      </c>
    </row>
    <row r="8" spans="1:4" ht="12.75">
      <c r="A8" s="8">
        <f t="shared" si="0"/>
        <v>5</v>
      </c>
      <c r="B8" s="9" t="s">
        <v>6</v>
      </c>
      <c r="C8" s="10">
        <v>31</v>
      </c>
      <c r="D8" s="12">
        <f>IF(C8="","нет данных",C8-C32)</f>
        <v>8.129999999999999</v>
      </c>
    </row>
    <row r="9" spans="1:4" ht="12.75">
      <c r="A9" s="8">
        <f t="shared" si="0"/>
        <v>6</v>
      </c>
      <c r="B9" s="9" t="s">
        <v>7</v>
      </c>
      <c r="C9" s="10">
        <v>22.97</v>
      </c>
      <c r="D9" s="12">
        <f>IF(C9="","нет данных",C9-C32)</f>
        <v>0.09999999999999787</v>
      </c>
    </row>
    <row r="10" spans="1:4" ht="12.75">
      <c r="A10" s="8">
        <f t="shared" si="0"/>
        <v>7</v>
      </c>
      <c r="B10" s="9" t="s">
        <v>8</v>
      </c>
      <c r="C10" s="10">
        <v>26.16</v>
      </c>
      <c r="D10" s="12">
        <f>IF(C10="","нет данных",C10-C32)</f>
        <v>3.289999999999999</v>
      </c>
    </row>
    <row r="11" spans="1:4" ht="12.75">
      <c r="A11" s="8">
        <f t="shared" si="0"/>
        <v>8</v>
      </c>
      <c r="B11" s="9" t="s">
        <v>9</v>
      </c>
      <c r="C11" s="10">
        <v>27.85</v>
      </c>
      <c r="D11" s="12">
        <f>IF(C11="","нет данных",C11-C32)</f>
        <v>4.98</v>
      </c>
    </row>
    <row r="12" spans="1:4" ht="12.75">
      <c r="A12" s="8">
        <f t="shared" si="0"/>
        <v>9</v>
      </c>
      <c r="B12" s="9" t="s">
        <v>10</v>
      </c>
      <c r="C12" s="10">
        <v>39.63</v>
      </c>
      <c r="D12" s="12">
        <f>IF(C12="","нет данных",C12-C32)</f>
        <v>16.76</v>
      </c>
    </row>
    <row r="13" spans="1:4" ht="12.75">
      <c r="A13" s="8">
        <f t="shared" si="0"/>
        <v>10</v>
      </c>
      <c r="B13" s="9" t="s">
        <v>11</v>
      </c>
      <c r="C13" s="10">
        <v>29.2</v>
      </c>
      <c r="D13" s="12">
        <f>IF(C13="","нет данных",C13-C32)</f>
        <v>6.329999999999998</v>
      </c>
    </row>
    <row r="14" spans="1:4" ht="12.75">
      <c r="A14" s="8">
        <f t="shared" si="0"/>
        <v>11</v>
      </c>
      <c r="B14" s="9" t="s">
        <v>12</v>
      </c>
      <c r="C14" s="10">
        <v>24.12</v>
      </c>
      <c r="D14" s="12">
        <f>IF(C14="","нет данных",C14-C32)</f>
        <v>1.25</v>
      </c>
    </row>
    <row r="15" spans="1:4" ht="12.75">
      <c r="A15" s="8">
        <f t="shared" si="0"/>
        <v>12</v>
      </c>
      <c r="B15" s="9" t="s">
        <v>13</v>
      </c>
      <c r="C15" s="10">
        <v>24.93</v>
      </c>
      <c r="D15" s="12">
        <f>IF(C15="","нет данных",C15-C32)</f>
        <v>2.0599999999999987</v>
      </c>
    </row>
    <row r="16" spans="1:4" ht="12.75">
      <c r="A16" s="8">
        <f t="shared" si="0"/>
        <v>13</v>
      </c>
      <c r="B16" s="9" t="s">
        <v>14</v>
      </c>
      <c r="C16" s="10">
        <v>22.72</v>
      </c>
      <c r="D16" s="12">
        <f>IF(C16="","нет данных",C16-C32)</f>
        <v>-0.15000000000000213</v>
      </c>
    </row>
    <row r="17" spans="1:4" ht="12.75">
      <c r="A17" s="8">
        <f t="shared" si="0"/>
        <v>14</v>
      </c>
      <c r="B17" s="9" t="s">
        <v>15</v>
      </c>
      <c r="C17" s="10">
        <v>28.93</v>
      </c>
      <c r="D17" s="12">
        <f>IF(C17="","нет данных",C17-C32)</f>
        <v>6.059999999999999</v>
      </c>
    </row>
    <row r="18" spans="1:4" ht="12.75">
      <c r="A18" s="8">
        <f t="shared" si="0"/>
        <v>15</v>
      </c>
      <c r="B18" s="9" t="s">
        <v>16</v>
      </c>
      <c r="C18" s="10">
        <v>23.1</v>
      </c>
      <c r="D18" s="12">
        <f>IF(C18="","нет данных",C18-C32)</f>
        <v>0.23000000000000043</v>
      </c>
    </row>
    <row r="19" spans="1:4" ht="12.75">
      <c r="A19" s="8">
        <f t="shared" si="0"/>
        <v>16</v>
      </c>
      <c r="B19" s="9" t="s">
        <v>17</v>
      </c>
      <c r="C19" s="10">
        <v>28.74</v>
      </c>
      <c r="D19" s="12">
        <f>IF(C19="","нет данных",C19-C32)</f>
        <v>5.869999999999997</v>
      </c>
    </row>
    <row r="20" spans="1:4" ht="12.75">
      <c r="A20" s="8">
        <f t="shared" si="0"/>
        <v>17</v>
      </c>
      <c r="B20" s="9" t="s">
        <v>18</v>
      </c>
      <c r="C20" s="10">
        <v>25.78</v>
      </c>
      <c r="D20" s="12">
        <f>IF(C20="","нет данных",C20-C32)</f>
        <v>2.91</v>
      </c>
    </row>
    <row r="21" spans="1:4" ht="12.75">
      <c r="A21" s="8">
        <f t="shared" si="0"/>
        <v>18</v>
      </c>
      <c r="B21" s="9" t="s">
        <v>19</v>
      </c>
      <c r="C21" s="10">
        <v>27.87</v>
      </c>
      <c r="D21" s="12">
        <f>IF(C21="","нет данных",C21-C32)</f>
        <v>5</v>
      </c>
    </row>
    <row r="22" spans="1:4" ht="12.75">
      <c r="A22" s="8">
        <f t="shared" si="0"/>
        <v>19</v>
      </c>
      <c r="B22" s="9" t="s">
        <v>20</v>
      </c>
      <c r="C22" s="10">
        <v>29.77</v>
      </c>
      <c r="D22" s="12">
        <f>IF(C22="","нет данных",C22-C32)</f>
        <v>6.899999999999999</v>
      </c>
    </row>
    <row r="23" spans="1:4" ht="12.75">
      <c r="A23" s="8">
        <f t="shared" si="0"/>
        <v>20</v>
      </c>
      <c r="B23" s="9" t="s">
        <v>21</v>
      </c>
      <c r="C23" s="10">
        <v>29.66</v>
      </c>
      <c r="D23" s="12">
        <f>IF(C23="","нет данных",C23-C32)</f>
        <v>6.789999999999999</v>
      </c>
    </row>
    <row r="24" spans="1:4" ht="12.75">
      <c r="A24" s="8">
        <f t="shared" si="0"/>
        <v>21</v>
      </c>
      <c r="B24" s="9" t="s">
        <v>22</v>
      </c>
      <c r="C24" s="10">
        <v>30.9</v>
      </c>
      <c r="D24" s="12">
        <f>IF(C24="","нет данных",C24-C32)</f>
        <v>8.029999999999998</v>
      </c>
    </row>
    <row r="25" spans="1:4" ht="12.75">
      <c r="A25" s="8">
        <f t="shared" si="0"/>
        <v>22</v>
      </c>
      <c r="B25" s="9" t="s">
        <v>23</v>
      </c>
      <c r="C25" s="10">
        <v>30.92</v>
      </c>
      <c r="D25" s="12">
        <f>IF(C25="","нет данных",C25-C32)</f>
        <v>8.05</v>
      </c>
    </row>
    <row r="26" spans="1:4" ht="12.75">
      <c r="A26" s="8">
        <f t="shared" si="0"/>
        <v>23</v>
      </c>
      <c r="B26" s="9" t="s">
        <v>24</v>
      </c>
      <c r="C26" s="10">
        <v>23.44</v>
      </c>
      <c r="D26" s="12">
        <f>IF(C26="","нет данных",C26-C32)</f>
        <v>0.5700000000000003</v>
      </c>
    </row>
    <row r="27" spans="1:4" ht="12.75">
      <c r="A27" s="8">
        <f t="shared" si="0"/>
        <v>24</v>
      </c>
      <c r="B27" s="9" t="s">
        <v>25</v>
      </c>
      <c r="C27" s="10">
        <v>28.15</v>
      </c>
      <c r="D27" s="12">
        <f>IF(C27="","нет данных",C27-C32)</f>
        <v>5.279999999999998</v>
      </c>
    </row>
    <row r="28" spans="1:4" ht="12.75">
      <c r="A28" s="8">
        <f t="shared" si="0"/>
        <v>25</v>
      </c>
      <c r="B28" s="9" t="s">
        <v>26</v>
      </c>
      <c r="C28" s="10">
        <v>26.04</v>
      </c>
      <c r="D28" s="12">
        <f>IF(C28="","нет данных",C28-C32)</f>
        <v>3.169999999999998</v>
      </c>
    </row>
    <row r="29" spans="1:4" ht="12.75">
      <c r="A29" s="8">
        <f t="shared" si="0"/>
        <v>26</v>
      </c>
      <c r="B29" s="9" t="s">
        <v>27</v>
      </c>
      <c r="C29" s="10">
        <v>15.05</v>
      </c>
      <c r="D29" s="12">
        <f>IF(C29="","нет данных",C29-C32)</f>
        <v>-7.82</v>
      </c>
    </row>
    <row r="30" spans="1:4" ht="12.75">
      <c r="A30" s="8">
        <f t="shared" si="0"/>
        <v>27</v>
      </c>
      <c r="B30" s="9" t="s">
        <v>28</v>
      </c>
      <c r="C30" s="10">
        <v>26.07</v>
      </c>
      <c r="D30" s="12">
        <f>IF(C30="","нет данных",C30-C32)</f>
        <v>3.1999999999999993</v>
      </c>
    </row>
    <row r="31" spans="1:3" ht="12.75">
      <c r="A31" s="6"/>
      <c r="C31" s="3"/>
    </row>
    <row r="32" spans="1:3" ht="12.75">
      <c r="A32" s="6"/>
      <c r="B32" s="11" t="s">
        <v>32</v>
      </c>
      <c r="C32" s="10">
        <v>22.87</v>
      </c>
    </row>
    <row r="33" ht="12.75">
      <c r="C33" s="7"/>
    </row>
  </sheetData>
  <mergeCells count="1">
    <mergeCell ref="A1:D1"/>
  </mergeCells>
  <conditionalFormatting sqref="D4:D30 C32:C33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2" sqref="A2"/>
    </sheetView>
  </sheetViews>
  <sheetFormatPr defaultColWidth="9.00390625" defaultRowHeight="12.75"/>
  <cols>
    <col min="1" max="1" width="7.375" style="4" bestFit="1" customWidth="1"/>
    <col min="2" max="2" width="21.75390625" style="4" customWidth="1"/>
    <col min="3" max="3" width="14.125" style="4" customWidth="1"/>
    <col min="4" max="4" width="21.875" style="4" customWidth="1"/>
    <col min="5" max="16384" width="9.125" style="4" customWidth="1"/>
  </cols>
  <sheetData>
    <row r="1" spans="1:4" ht="60.75" customHeight="1">
      <c r="A1" s="24" t="s">
        <v>39</v>
      </c>
      <c r="B1" s="25"/>
      <c r="C1" s="25"/>
      <c r="D1" s="25"/>
    </row>
    <row r="2" spans="1:4" s="13" customFormat="1" ht="12.75">
      <c r="A2" s="14" t="s">
        <v>0</v>
      </c>
      <c r="B2" s="15" t="s">
        <v>1</v>
      </c>
      <c r="C2" s="23" t="s">
        <v>36</v>
      </c>
      <c r="D2" s="16" t="s">
        <v>33</v>
      </c>
    </row>
    <row r="3" spans="1:4" ht="3" customHeight="1">
      <c r="A3" s="5"/>
      <c r="B3" s="5"/>
      <c r="C3" s="2"/>
      <c r="D3" s="5"/>
    </row>
    <row r="4" spans="1:4" ht="13.5" customHeight="1">
      <c r="A4" s="8">
        <v>1</v>
      </c>
      <c r="B4" s="9" t="s">
        <v>2</v>
      </c>
      <c r="C4" s="10">
        <v>29.06</v>
      </c>
      <c r="D4" s="12">
        <f>IF(C4="","нет данных",C4-C32)</f>
        <v>5.939999999999998</v>
      </c>
    </row>
    <row r="5" spans="1:6" ht="12.75">
      <c r="A5" s="8">
        <f aca="true" t="shared" si="0" ref="A5:A31">A4+1</f>
        <v>2</v>
      </c>
      <c r="B5" s="9" t="s">
        <v>3</v>
      </c>
      <c r="C5" s="10">
        <v>24.92</v>
      </c>
      <c r="D5" s="12">
        <f>IF(C5="","нет данных",C5-C32)</f>
        <v>1.8000000000000007</v>
      </c>
      <c r="F5" s="17"/>
    </row>
    <row r="6" spans="1:4" ht="12.75">
      <c r="A6" s="8">
        <f t="shared" si="0"/>
        <v>3</v>
      </c>
      <c r="B6" s="9" t="s">
        <v>4</v>
      </c>
      <c r="C6" s="10">
        <v>33.29</v>
      </c>
      <c r="D6" s="18">
        <f>IF(C6="","нет данных",C6-C32)</f>
        <v>10.169999999999998</v>
      </c>
    </row>
    <row r="7" spans="1:4" ht="12.75">
      <c r="A7" s="8">
        <f t="shared" si="0"/>
        <v>4</v>
      </c>
      <c r="B7" s="9" t="s">
        <v>5</v>
      </c>
      <c r="C7" s="10">
        <v>31.32</v>
      </c>
      <c r="D7" s="12">
        <f>IF(C7="","нет данных",C7-C32)</f>
        <v>8.2</v>
      </c>
    </row>
    <row r="8" spans="1:4" ht="12.75">
      <c r="A8" s="8">
        <f t="shared" si="0"/>
        <v>5</v>
      </c>
      <c r="B8" s="9" t="s">
        <v>6</v>
      </c>
      <c r="C8" s="10">
        <v>31</v>
      </c>
      <c r="D8" s="12">
        <f>IF(C8="","нет данных",C8-C32)</f>
        <v>7.879999999999999</v>
      </c>
    </row>
    <row r="9" spans="1:4" ht="12.75">
      <c r="A9" s="8">
        <f t="shared" si="0"/>
        <v>6</v>
      </c>
      <c r="B9" s="19" t="s">
        <v>7</v>
      </c>
      <c r="C9" s="10">
        <v>22.97</v>
      </c>
      <c r="D9" s="12">
        <f>IF(C9="","нет данных",C9-C32)</f>
        <v>-0.15000000000000213</v>
      </c>
    </row>
    <row r="10" spans="1:4" ht="12.75">
      <c r="A10" s="8">
        <f t="shared" si="0"/>
        <v>7</v>
      </c>
      <c r="B10" s="9" t="s">
        <v>8</v>
      </c>
      <c r="C10" s="10">
        <v>26.16</v>
      </c>
      <c r="D10" s="12">
        <f>IF(C10="","нет данных",C10-C32)</f>
        <v>3.039999999999999</v>
      </c>
    </row>
    <row r="11" spans="1:4" ht="12.75">
      <c r="A11" s="8">
        <f t="shared" si="0"/>
        <v>8</v>
      </c>
      <c r="B11" s="9" t="s">
        <v>9</v>
      </c>
      <c r="C11" s="10">
        <v>27.85</v>
      </c>
      <c r="D11" s="12">
        <f>IF(C11="","нет данных",C11-C32)</f>
        <v>4.73</v>
      </c>
    </row>
    <row r="12" spans="1:4" ht="12.75">
      <c r="A12" s="8">
        <f t="shared" si="0"/>
        <v>9</v>
      </c>
      <c r="B12" s="9" t="s">
        <v>10</v>
      </c>
      <c r="C12" s="10">
        <v>39.63</v>
      </c>
      <c r="D12" s="12">
        <f>IF(C12="","нет данных",C12-C32)</f>
        <v>16.51</v>
      </c>
    </row>
    <row r="13" spans="1:4" ht="12.75">
      <c r="A13" s="8">
        <f t="shared" si="0"/>
        <v>10</v>
      </c>
      <c r="B13" s="9" t="s">
        <v>11</v>
      </c>
      <c r="C13" s="10">
        <v>29.2</v>
      </c>
      <c r="D13" s="12">
        <f>IF(C13="","нет данных",C13-C32)</f>
        <v>6.079999999999998</v>
      </c>
    </row>
    <row r="14" spans="1:4" ht="12.75">
      <c r="A14" s="8">
        <f t="shared" si="0"/>
        <v>11</v>
      </c>
      <c r="B14" s="9" t="s">
        <v>12</v>
      </c>
      <c r="C14" s="10">
        <v>24.12</v>
      </c>
      <c r="D14" s="12">
        <f>IF(C14="","нет данных",C14-C32)</f>
        <v>1</v>
      </c>
    </row>
    <row r="15" spans="1:4" ht="12.75">
      <c r="A15" s="8">
        <f t="shared" si="0"/>
        <v>12</v>
      </c>
      <c r="B15" s="9" t="s">
        <v>13</v>
      </c>
      <c r="C15" s="10">
        <v>24.93</v>
      </c>
      <c r="D15" s="12">
        <f>IF(C15="","нет данных",C15-C32)</f>
        <v>1.8099999999999987</v>
      </c>
    </row>
    <row r="16" spans="1:4" ht="12.75">
      <c r="A16" s="8">
        <f t="shared" si="0"/>
        <v>13</v>
      </c>
      <c r="B16" s="9" t="s">
        <v>14</v>
      </c>
      <c r="C16" s="10">
        <v>22.72</v>
      </c>
      <c r="D16" s="12">
        <f>IF(C16="","нет данных",C16-C32)</f>
        <v>-0.40000000000000213</v>
      </c>
    </row>
    <row r="17" spans="1:4" ht="12.75">
      <c r="A17" s="8">
        <f t="shared" si="0"/>
        <v>14</v>
      </c>
      <c r="B17" s="9" t="s">
        <v>15</v>
      </c>
      <c r="C17" s="10">
        <v>28.93</v>
      </c>
      <c r="D17" s="12">
        <f>IF(C17="","нет данных",C17-C32)</f>
        <v>5.809999999999999</v>
      </c>
    </row>
    <row r="18" spans="1:4" ht="12.75">
      <c r="A18" s="8">
        <f t="shared" si="0"/>
        <v>15</v>
      </c>
      <c r="B18" s="9" t="s">
        <v>16</v>
      </c>
      <c r="C18" s="10">
        <v>23.1</v>
      </c>
      <c r="D18" s="12">
        <f>IF(C18="","нет данных",C18-C32)</f>
        <v>-0.019999999999999574</v>
      </c>
    </row>
    <row r="19" spans="1:4" ht="12.75">
      <c r="A19" s="8">
        <f t="shared" si="0"/>
        <v>16</v>
      </c>
      <c r="B19" s="9" t="s">
        <v>17</v>
      </c>
      <c r="C19" s="10">
        <v>28.74</v>
      </c>
      <c r="D19" s="12">
        <f>IF(C19="","нет данных",C19-C32)</f>
        <v>5.619999999999997</v>
      </c>
    </row>
    <row r="20" spans="1:4" ht="12.75">
      <c r="A20" s="8">
        <f t="shared" si="0"/>
        <v>17</v>
      </c>
      <c r="B20" s="9" t="s">
        <v>18</v>
      </c>
      <c r="C20" s="10">
        <v>25.78</v>
      </c>
      <c r="D20" s="12">
        <f>IF(C20="","нет данных",C20-C32)</f>
        <v>2.66</v>
      </c>
    </row>
    <row r="21" spans="1:4" ht="12.75">
      <c r="A21" s="8">
        <f t="shared" si="0"/>
        <v>18</v>
      </c>
      <c r="B21" s="9" t="s">
        <v>19</v>
      </c>
      <c r="C21" s="10">
        <v>27.87</v>
      </c>
      <c r="D21" s="12">
        <f>IF(C21="","нет данных",C21-C32)</f>
        <v>4.75</v>
      </c>
    </row>
    <row r="22" spans="1:4" ht="12.75">
      <c r="A22" s="8">
        <f t="shared" si="0"/>
        <v>19</v>
      </c>
      <c r="B22" s="9" t="s">
        <v>20</v>
      </c>
      <c r="C22" s="10">
        <v>29.77</v>
      </c>
      <c r="D22" s="12">
        <f>IF(C22="","нет данных",C22-C32)</f>
        <v>6.649999999999999</v>
      </c>
    </row>
    <row r="23" spans="1:4" ht="12.75">
      <c r="A23" s="8">
        <f t="shared" si="0"/>
        <v>20</v>
      </c>
      <c r="B23" s="9" t="s">
        <v>21</v>
      </c>
      <c r="C23" s="10">
        <v>29.66</v>
      </c>
      <c r="D23" s="12">
        <f>IF(C23="","нет данных",C23-C32)</f>
        <v>6.539999999999999</v>
      </c>
    </row>
    <row r="24" spans="1:4" ht="12.75">
      <c r="A24" s="8">
        <f t="shared" si="0"/>
        <v>21</v>
      </c>
      <c r="B24" s="9" t="s">
        <v>22</v>
      </c>
      <c r="C24" s="10">
        <v>30.9</v>
      </c>
      <c r="D24" s="12">
        <f>IF(C24="","нет данных",C24-C32)</f>
        <v>7.779999999999998</v>
      </c>
    </row>
    <row r="25" spans="1:4" ht="12.75">
      <c r="A25" s="8">
        <f t="shared" si="0"/>
        <v>22</v>
      </c>
      <c r="B25" s="9" t="s">
        <v>23</v>
      </c>
      <c r="C25" s="10">
        <v>30.92</v>
      </c>
      <c r="D25" s="12">
        <f>IF(C25="","нет данных",C25-C32)</f>
        <v>7.800000000000001</v>
      </c>
    </row>
    <row r="26" spans="1:4" ht="12.75">
      <c r="A26" s="8">
        <f t="shared" si="0"/>
        <v>23</v>
      </c>
      <c r="B26" s="9" t="s">
        <v>24</v>
      </c>
      <c r="C26" s="10">
        <v>23.44</v>
      </c>
      <c r="D26" s="12">
        <f>IF(C26="","нет данных",C26-C32)</f>
        <v>0.3200000000000003</v>
      </c>
    </row>
    <row r="27" spans="1:4" ht="12.75">
      <c r="A27" s="8">
        <f t="shared" si="0"/>
        <v>24</v>
      </c>
      <c r="B27" s="9" t="s">
        <v>25</v>
      </c>
      <c r="C27" s="10">
        <v>28.15</v>
      </c>
      <c r="D27" s="12">
        <f>IF(C27="","нет данных",C27-C32)</f>
        <v>5.029999999999998</v>
      </c>
    </row>
    <row r="28" spans="1:4" ht="12.75">
      <c r="A28" s="8">
        <f t="shared" si="0"/>
        <v>25</v>
      </c>
      <c r="B28" s="9" t="s">
        <v>26</v>
      </c>
      <c r="C28" s="10">
        <v>26.04</v>
      </c>
      <c r="D28" s="12">
        <f>IF(C28="","нет данных",C28-C32)</f>
        <v>2.919999999999998</v>
      </c>
    </row>
    <row r="29" spans="1:4" ht="12.75">
      <c r="A29" s="8">
        <f t="shared" si="0"/>
        <v>26</v>
      </c>
      <c r="B29" s="9" t="s">
        <v>27</v>
      </c>
      <c r="C29" s="10">
        <v>15.05</v>
      </c>
      <c r="D29" s="12">
        <f>IF(C29="","нет данных",C29-C32)</f>
        <v>-8.07</v>
      </c>
    </row>
    <row r="30" spans="1:4" ht="12.75">
      <c r="A30" s="8">
        <f t="shared" si="0"/>
        <v>27</v>
      </c>
      <c r="B30" s="9" t="s">
        <v>28</v>
      </c>
      <c r="C30" s="10">
        <v>26.07</v>
      </c>
      <c r="D30" s="12">
        <f>IF(C30="","нет данных",C30-C32)</f>
        <v>2.9499999999999993</v>
      </c>
    </row>
    <row r="31" spans="1:4" ht="12.75">
      <c r="A31" s="8">
        <f t="shared" si="0"/>
        <v>28</v>
      </c>
      <c r="B31" s="9" t="s">
        <v>32</v>
      </c>
      <c r="C31" s="10">
        <v>22.87</v>
      </c>
      <c r="D31" s="12">
        <f>IF(C31="","нет данных",C31-C32)</f>
        <v>-0.25</v>
      </c>
    </row>
    <row r="32" spans="1:3" ht="12.75">
      <c r="A32" s="6"/>
      <c r="B32" s="11" t="s">
        <v>34</v>
      </c>
      <c r="C32" s="10">
        <v>23.12</v>
      </c>
    </row>
    <row r="33" ht="12.75">
      <c r="C33" s="7"/>
    </row>
  </sheetData>
  <mergeCells count="1">
    <mergeCell ref="A1:D1"/>
  </mergeCells>
  <conditionalFormatting sqref="D4:D31 C31:C33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K13" sqref="K13"/>
    </sheetView>
  </sheetViews>
  <sheetFormatPr defaultColWidth="9.00390625" defaultRowHeight="12.75"/>
  <sheetData>
    <row r="1" spans="1:10" ht="12.75">
      <c r="A1" s="30" t="str">
        <f>'Таблица 3-1'!A1:E1</f>
        <v>Оборот круглосуточной (без сестринской) койки.</v>
      </c>
      <c r="B1" s="30"/>
      <c r="C1" s="30"/>
      <c r="D1" s="30"/>
      <c r="E1" s="30"/>
      <c r="F1" s="30"/>
      <c r="G1" s="30"/>
      <c r="H1" s="30"/>
      <c r="I1" s="30"/>
      <c r="J1" s="30"/>
    </row>
    <row r="28" spans="1:10" ht="12.75">
      <c r="A28" s="30" t="str">
        <f>'Таблица 3-2'!A1:C1</f>
        <v>Оборот круглосуточной (без сестринской) койки за 2005 г. в сравнении с областным показателем.</v>
      </c>
      <c r="B28" s="30"/>
      <c r="C28" s="30"/>
      <c r="D28" s="30"/>
      <c r="E28" s="30"/>
      <c r="F28" s="30"/>
      <c r="G28" s="30"/>
      <c r="H28" s="30"/>
      <c r="I28" s="30"/>
      <c r="J28" s="30"/>
    </row>
    <row r="55" spans="1:10" ht="27" customHeight="1">
      <c r="A55" s="30" t="str">
        <f>'Таблица 3-3'!A1:D1</f>
        <v>Оборот круглосуточной (без сестринской) койки за 2005 г. в сравнении с нормативным показателем.</v>
      </c>
      <c r="B55" s="30"/>
      <c r="C55" s="30"/>
      <c r="D55" s="30"/>
      <c r="E55" s="30"/>
      <c r="F55" s="30"/>
      <c r="G55" s="30"/>
      <c r="H55" s="30"/>
      <c r="I55" s="30"/>
      <c r="J55" s="30"/>
    </row>
  </sheetData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Ромка</cp:lastModifiedBy>
  <cp:lastPrinted>2004-02-13T06:18:29Z</cp:lastPrinted>
  <dcterms:created xsi:type="dcterms:W3CDTF">2003-04-21T05:06:21Z</dcterms:created>
  <dcterms:modified xsi:type="dcterms:W3CDTF">2006-03-27T11:05:15Z</dcterms:modified>
  <cp:category/>
  <cp:version/>
  <cp:contentType/>
  <cp:contentStatus/>
</cp:coreProperties>
</file>