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tabRatio="941" activeTab="0"/>
  </bookViews>
  <sheets>
    <sheet name="Таблица 6-1" sheetId="1" r:id="rId1"/>
    <sheet name="Таблица 6-2" sheetId="2" r:id="rId2"/>
    <sheet name="Таблица 6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6-1'!$A$1:$E$36</definedName>
    <definedName name="_xlnm.Print_Area" localSheetId="1">'Таблица 6-2'!$A$1:$D$32</definedName>
    <definedName name="_xlnm.Print_Area" localSheetId="2">'Таблица 6-3'!$A$1:$D$36</definedName>
  </definedNames>
  <calcPr fullCalcOnLoad="1"/>
</workbook>
</file>

<file path=xl/sharedStrings.xml><?xml version="1.0" encoding="utf-8"?>
<sst xmlns="http://schemas.openxmlformats.org/spreadsheetml/2006/main" count="105" uniqueCount="42">
  <si>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</si>
  <si>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</si>
  <si>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</si>
  <si>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</si>
  <si>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</si>
  <si>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</si>
  <si>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</si>
  <si>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</si>
  <si>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</si>
  <si>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</si>
  <si>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</si>
  <si>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</si>
  <si>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</si>
  <si>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</si>
  <si>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</si>
  <si>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</si>
  <si>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</si>
  <si>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</si>
  <si>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</si>
  <si>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</si>
  <si>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</si>
  <si>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</si>
  <si>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</si>
  <si>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</si>
  <si>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</si>
  <si>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</si>
  <si>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</si>
  <si>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</si>
  <si>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</si>
  <si>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</si>
  <si>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</si>
  <si>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</si>
  <si>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</si>
  <si>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</si>
  <si>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</si>
  <si>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МСЧ-135(г.Десногорск)</t>
  </si>
  <si>
    <t>Жд. больница</t>
  </si>
  <si>
    <t>СМОЛЕНСКАЯ ОБЛАСТЬ+ведомства:</t>
  </si>
  <si>
    <t>г.Смоленск +жд больница(</t>
  </si>
  <si>
    <t>Работа круглосут.( без сестр) койки  за 2009 год в сравнении с областным показателем.</t>
  </si>
  <si>
    <t>Работа круглосут.( без сестр) койки  за2009 год в сравнении с нормативным показателем.</t>
  </si>
  <si>
    <t>Работа круглосут. (без сестр.) койки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</si>
</sst>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31" borderId="5" applyNumberFormat="0" applyAlignment="0" applyProtection="0"/>
    <xf numFmtId="0" fontId="32" fillId="31" borderId="4" applyNumberFormat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7" fillId="32" borderId="10" applyNumberFormat="0" applyAlignment="0" applyProtection="0"/>
    <xf numFmtId="0" fontId="38" fillId="0" borderId="0" applyNumberFormat="0" applyFill="0" applyBorder="0" applyAlignment="0" applyProtection="0"/>
    <xf numFmtId="0" fontId="39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40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1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3" fillId="5" borderId="14" xfId="18" applyBorder="1">
      <alignment horizontal="center" vertical="center"/>
    </xf>
    <xf numFmtId="0" fontId="3" fillId="5" borderId="15" xfId="18" applyBorder="1">
      <alignment horizontal="center" vertical="center"/>
    </xf>
    <xf numFmtId="0" fontId="3" fillId="5" borderId="16" xfId="18" applyBorder="1">
      <alignment horizontal="center" vertical="center"/>
    </xf>
    <xf numFmtId="2" fontId="0" fillId="4" borderId="1" xfId="17" applyNumberFormat="1" applyFont="1" applyBorder="1" applyAlignment="1">
      <alignment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2" fontId="0" fillId="2" borderId="1" xfId="15" applyNumberFormat="1" applyFont="1" applyBorder="1" applyAlignment="1">
      <alignment/>
    </xf>
    <xf numFmtId="0" fontId="0" fillId="3" borderId="0" xfId="25" applyFont="1" applyBorder="1" applyAlignment="1">
      <alignment/>
    </xf>
    <xf numFmtId="0" fontId="1" fillId="3" borderId="0" xfId="25" applyFont="1" applyBorder="1" applyAlignment="1">
      <alignment horizontal="center" vertical="center"/>
    </xf>
    <xf numFmtId="0" fontId="1" fillId="3" borderId="0" xfId="25" applyNumberFormat="1" applyFont="1" applyBorder="1" applyAlignment="1">
      <alignment horizontal="center" vertical="center"/>
    </xf>
    <xf numFmtId="2" fontId="0" fillId="3" borderId="0" xfId="25" applyNumberFormat="1" applyFont="1" applyBorder="1" applyAlignment="1">
      <alignment/>
    </xf>
    <xf numFmtId="0" fontId="3" fillId="5" borderId="3" xfId="18" applyBorder="1">
      <alignment horizontal="center" vertical="center"/>
    </xf>
    <xf numFmtId="0" fontId="3" fillId="5" borderId="13" xfId="18" applyBorder="1">
      <alignment horizontal="center" vertical="center"/>
    </xf>
    <xf numFmtId="0" fontId="1" fillId="2" borderId="17" xfId="15" applyFont="1" applyBorder="1" applyAlignment="1">
      <alignment/>
    </xf>
    <xf numFmtId="2" fontId="0" fillId="4" borderId="1" xfId="17" applyNumberFormat="1" applyFont="1" applyFill="1" applyBorder="1" applyAlignment="1">
      <alignment/>
    </xf>
    <xf numFmtId="0" fontId="0" fillId="3" borderId="0" xfId="25" applyFont="1" applyFill="1" applyBorder="1" applyAlignment="1">
      <alignment/>
    </xf>
    <xf numFmtId="0" fontId="3" fillId="5" borderId="16" xfId="18" applyFont="1" applyBorder="1">
      <alignment horizontal="center" vertical="center"/>
    </xf>
    <xf numFmtId="0" fontId="3" fillId="5" borderId="15" xfId="18" applyFont="1" applyBorder="1">
      <alignment horizontal="center" vertical="center"/>
    </xf>
    <xf numFmtId="0" fontId="6" fillId="37" borderId="1" xfId="57" applyNumberFormat="1" applyFont="1" applyFill="1" applyBorder="1" applyAlignment="1">
      <alignment horizontal="center" vertical="center"/>
    </xf>
    <xf numFmtId="0" fontId="7" fillId="37" borderId="1" xfId="57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2" fontId="7" fillId="2" borderId="1" xfId="15" applyNumberFormat="1" applyFont="1" applyBorder="1" applyAlignment="1">
      <alignment/>
    </xf>
    <xf numFmtId="0" fontId="2" fillId="3" borderId="2" xfId="16" applyFont="1" applyBorder="1">
      <alignment horizontal="center" vertical="center" wrapText="1"/>
    </xf>
    <xf numFmtId="0" fontId="2" fillId="3" borderId="2" xfId="16" applyBorder="1">
      <alignment horizontal="center" vertical="center" wrapText="1"/>
    </xf>
    <xf numFmtId="0" fontId="7" fillId="3" borderId="18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2" fillId="3" borderId="0" xfId="16" applyFont="1" applyBorder="1">
      <alignment horizontal="center" vertical="center" wrapText="1"/>
    </xf>
    <xf numFmtId="0" fontId="2" fillId="3" borderId="0" xfId="16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3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 (зелёный)" xfId="53"/>
    <cellStyle name="Контрольная ячейка" xfId="54"/>
    <cellStyle name="Название" xfId="55"/>
    <cellStyle name="Нейтральный" xfId="56"/>
    <cellStyle name="нормальный (белый)" xfId="57"/>
    <cellStyle name="Followed Hyperlink" xfId="58"/>
    <cellStyle name="Плохой" xfId="59"/>
    <cellStyle name="подложка (светло-жёлтый)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  <cellStyle name="шапка (светло-серый)" xfId="66"/>
  </cellStyles>
  <dxfs count="8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</c:v>
                </c:pt>
              </c:strCache>
            </c:strRef>
          </c:cat>
          <c:val>
            <c:numRef>
              <c:f>'Таблица 6-1'!$E$4:$E$35</c:f>
              <c:numCache>
                <c:ptCount val="32"/>
                <c:pt idx="0">
                  <c:v>7.079999999999984</c:v>
                </c:pt>
                <c:pt idx="1">
                  <c:v>7.610000000000014</c:v>
                </c:pt>
                <c:pt idx="2">
                  <c:v>12.069999999999993</c:v>
                </c:pt>
                <c:pt idx="3">
                  <c:v>-33.900000000000034</c:v>
                </c:pt>
                <c:pt idx="4">
                  <c:v>18.349999999999966</c:v>
                </c:pt>
                <c:pt idx="5">
                  <c:v>-9.220000000000027</c:v>
                </c:pt>
                <c:pt idx="6">
                  <c:v>13.740000000000009</c:v>
                </c:pt>
                <c:pt idx="7">
                  <c:v>-8.930000000000007</c:v>
                </c:pt>
                <c:pt idx="8">
                  <c:v>-44.43000000000001</c:v>
                </c:pt>
                <c:pt idx="9">
                  <c:v>13.510000000000048</c:v>
                </c:pt>
                <c:pt idx="10">
                  <c:v>-5.009999999999991</c:v>
                </c:pt>
                <c:pt idx="11">
                  <c:v>-26.710000000000036</c:v>
                </c:pt>
                <c:pt idx="12">
                  <c:v>-9.980000000000018</c:v>
                </c:pt>
                <c:pt idx="13">
                  <c:v>-6.419999999999959</c:v>
                </c:pt>
                <c:pt idx="14">
                  <c:v>-1.4499999999999886</c:v>
                </c:pt>
                <c:pt idx="15">
                  <c:v>-7.490000000000009</c:v>
                </c:pt>
                <c:pt idx="16">
                  <c:v>-5.649999999999977</c:v>
                </c:pt>
                <c:pt idx="17">
                  <c:v>-3.2700000000000387</c:v>
                </c:pt>
                <c:pt idx="18">
                  <c:v>-7.2900000000000205</c:v>
                </c:pt>
                <c:pt idx="19">
                  <c:v>16.939999999999998</c:v>
                </c:pt>
                <c:pt idx="20">
                  <c:v>-19.460000000000036</c:v>
                </c:pt>
                <c:pt idx="21">
                  <c:v>-3.9499999999999886</c:v>
                </c:pt>
                <c:pt idx="22">
                  <c:v>28.370000000000005</c:v>
                </c:pt>
                <c:pt idx="23">
                  <c:v>9.399999999999977</c:v>
                </c:pt>
                <c:pt idx="24">
                  <c:v>-5.080000000000041</c:v>
                </c:pt>
                <c:pt idx="25">
                  <c:v>-9.970000000000027</c:v>
                </c:pt>
                <c:pt idx="26">
                  <c:v>6.329999999999984</c:v>
                </c:pt>
                <c:pt idx="27">
                  <c:v>-3.169999999999959</c:v>
                </c:pt>
                <c:pt idx="28">
                  <c:v>15.240000000000009</c:v>
                </c:pt>
                <c:pt idx="29">
                  <c:v>-5.21999999999997</c:v>
                </c:pt>
                <c:pt idx="30">
                  <c:v>5.420000000000016</c:v>
                </c:pt>
                <c:pt idx="31">
                  <c:v>-2.930000000000007</c:v>
                </c:pt>
              </c:numCache>
            </c:numRef>
          </c:val>
        </c:ser>
        <c:axId val="64889727"/>
        <c:axId val="47136632"/>
      </c:barChart>
      <c:catAx>
        <c:axId val="6488972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36632"/>
        <c:crosses val="autoZero"/>
        <c:auto val="0"/>
        <c:lblOffset val="100"/>
        <c:tickLblSkip val="1"/>
        <c:noMultiLvlLbl val="0"/>
      </c:catAx>
      <c:valAx>
        <c:axId val="471366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89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6-2'!$D$4:$D$30</c:f>
              <c:numCache>
                <c:ptCount val="27"/>
                <c:pt idx="0">
                  <c:v>14.089999999999975</c:v>
                </c:pt>
                <c:pt idx="1">
                  <c:v>10.099999999999966</c:v>
                </c:pt>
                <c:pt idx="2">
                  <c:v>22.16999999999996</c:v>
                </c:pt>
                <c:pt idx="3">
                  <c:v>2.4799999999999613</c:v>
                </c:pt>
                <c:pt idx="4">
                  <c:v>11.479999999999961</c:v>
                </c:pt>
                <c:pt idx="5">
                  <c:v>14.149999999999977</c:v>
                </c:pt>
                <c:pt idx="6">
                  <c:v>-6.8799999999999955</c:v>
                </c:pt>
                <c:pt idx="7">
                  <c:v>12.339999999999975</c:v>
                </c:pt>
                <c:pt idx="8">
                  <c:v>8.019999999999982</c:v>
                </c:pt>
                <c:pt idx="9">
                  <c:v>1.1200000000000045</c:v>
                </c:pt>
                <c:pt idx="10">
                  <c:v>-11.060000000000002</c:v>
                </c:pt>
                <c:pt idx="11">
                  <c:v>-25.010000000000048</c:v>
                </c:pt>
                <c:pt idx="12">
                  <c:v>-24.450000000000045</c:v>
                </c:pt>
                <c:pt idx="13">
                  <c:v>4.060000000000002</c:v>
                </c:pt>
                <c:pt idx="14">
                  <c:v>1.5699999999999932</c:v>
                </c:pt>
                <c:pt idx="15">
                  <c:v>-4.07000000000005</c:v>
                </c:pt>
                <c:pt idx="16">
                  <c:v>-2.6000000000000227</c:v>
                </c:pt>
                <c:pt idx="17">
                  <c:v>0.9199999999999591</c:v>
                </c:pt>
                <c:pt idx="18">
                  <c:v>6.539999999999964</c:v>
                </c:pt>
                <c:pt idx="19">
                  <c:v>-22.5</c:v>
                </c:pt>
                <c:pt idx="20">
                  <c:v>-20.090000000000032</c:v>
                </c:pt>
                <c:pt idx="21">
                  <c:v>15.949999999999989</c:v>
                </c:pt>
                <c:pt idx="22">
                  <c:v>4.769999999999982</c:v>
                </c:pt>
                <c:pt idx="23">
                  <c:v>10.049999999999955</c:v>
                </c:pt>
                <c:pt idx="24">
                  <c:v>-13.010000000000048</c:v>
                </c:pt>
                <c:pt idx="25">
                  <c:v>-0.6000000000000227</c:v>
                </c:pt>
                <c:pt idx="26">
                  <c:v>-2.7600000000000477</c:v>
                </c:pt>
              </c:numCache>
            </c:numRef>
          </c:val>
        </c:ser>
        <c:axId val="21576505"/>
        <c:axId val="59970818"/>
      </c:barChart>
      <c:catAx>
        <c:axId val="2157650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70818"/>
        <c:crosses val="autoZero"/>
        <c:auto val="0"/>
        <c:lblOffset val="100"/>
        <c:tickLblSkip val="1"/>
        <c:noMultiLvlLbl val="0"/>
      </c:catAx>
      <c:valAx>
        <c:axId val="5997081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76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6-3'!$B$4:$B$35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</c:v>
                </c:pt>
              </c:strCache>
            </c:strRef>
          </c:cat>
          <c:val>
            <c:numRef>
              <c:f>'Таблица 6-3'!$D$4:$D$35</c:f>
              <c:numCache>
                <c:ptCount val="32"/>
                <c:pt idx="0">
                  <c:v>7.939999999999998</c:v>
                </c:pt>
                <c:pt idx="1">
                  <c:v>3.9499999999999886</c:v>
                </c:pt>
                <c:pt idx="2">
                  <c:v>16.019999999999982</c:v>
                </c:pt>
                <c:pt idx="3">
                  <c:v>-3.670000000000016</c:v>
                </c:pt>
                <c:pt idx="4">
                  <c:v>5.329999999999984</c:v>
                </c:pt>
                <c:pt idx="5">
                  <c:v>8</c:v>
                </c:pt>
                <c:pt idx="6">
                  <c:v>-13.029999999999973</c:v>
                </c:pt>
                <c:pt idx="7">
                  <c:v>6.189999999999998</c:v>
                </c:pt>
                <c:pt idx="8">
                  <c:v>1.8700000000000045</c:v>
                </c:pt>
                <c:pt idx="9">
                  <c:v>-5.029999999999973</c:v>
                </c:pt>
                <c:pt idx="10">
                  <c:v>-17.20999999999998</c:v>
                </c:pt>
                <c:pt idx="11">
                  <c:v>-31.160000000000025</c:v>
                </c:pt>
                <c:pt idx="12">
                  <c:v>-30.600000000000023</c:v>
                </c:pt>
                <c:pt idx="13">
                  <c:v>-2.089999999999975</c:v>
                </c:pt>
                <c:pt idx="14">
                  <c:v>-4.579999999999984</c:v>
                </c:pt>
                <c:pt idx="15">
                  <c:v>-10.220000000000027</c:v>
                </c:pt>
                <c:pt idx="16">
                  <c:v>-8.75</c:v>
                </c:pt>
                <c:pt idx="17">
                  <c:v>-5.230000000000018</c:v>
                </c:pt>
                <c:pt idx="18">
                  <c:v>0.38999999999998636</c:v>
                </c:pt>
                <c:pt idx="19">
                  <c:v>-28.649999999999977</c:v>
                </c:pt>
                <c:pt idx="20">
                  <c:v>-26.24000000000001</c:v>
                </c:pt>
                <c:pt idx="21">
                  <c:v>9.800000000000011</c:v>
                </c:pt>
                <c:pt idx="22">
                  <c:v>-1.3799999999999955</c:v>
                </c:pt>
                <c:pt idx="23">
                  <c:v>3.8999999999999773</c:v>
                </c:pt>
                <c:pt idx="24">
                  <c:v>-19.160000000000025</c:v>
                </c:pt>
                <c:pt idx="25">
                  <c:v>-6.75</c:v>
                </c:pt>
                <c:pt idx="26">
                  <c:v>-8.910000000000025</c:v>
                </c:pt>
                <c:pt idx="27">
                  <c:v>-6.149999999999977</c:v>
                </c:pt>
                <c:pt idx="28">
                  <c:v>45.660000000000025</c:v>
                </c:pt>
                <c:pt idx="29">
                  <c:v>36.410000000000025</c:v>
                </c:pt>
                <c:pt idx="30">
                  <c:v>-3.6499999999999773</c:v>
                </c:pt>
                <c:pt idx="31">
                  <c:v>-4.019999999999982</c:v>
                </c:pt>
              </c:numCache>
            </c:numRef>
          </c:val>
        </c:ser>
        <c:axId val="2866451"/>
        <c:axId val="25798060"/>
      </c:barChart>
      <c:catAx>
        <c:axId val="2866451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98060"/>
        <c:crosses val="autoZero"/>
        <c:auto val="0"/>
        <c:lblOffset val="100"/>
        <c:tickLblSkip val="1"/>
        <c:noMultiLvlLbl val="0"/>
      </c:catAx>
      <c:valAx>
        <c:axId val="257980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6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010650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125" style="1" customWidth="1"/>
    <col min="2" max="2" width="28.375" style="1" customWidth="1"/>
    <col min="3" max="3" width="13.75390625" style="1" customWidth="1"/>
    <col min="4" max="4" width="13.625" style="1" customWidth="1"/>
    <col min="5" max="5" width="15.75390625" style="1" customWidth="1"/>
    <col min="6" max="16384" width="9.125" style="1" customWidth="1"/>
  </cols>
  <sheetData>
    <row r="1" spans="1:5" ht="36" customHeight="1">
      <c r="A1" s="27" t="s">
        <v>41</v>
      </c>
      <c r="B1" s="28"/>
      <c r="C1" s="28"/>
      <c r="D1" s="28"/>
      <c r="E1" s="28"/>
    </row>
    <row r="2" spans="1:5" s="2" customFormat="1" ht="15.75" customHeight="1">
      <c r="A2" s="4" t="s">
        <v>31</v>
      </c>
      <c r="B2" s="5" t="s">
        <v>30</v>
      </c>
      <c r="C2" s="21">
        <v>2008</v>
      </c>
      <c r="D2" s="21">
        <v>2009</v>
      </c>
      <c r="E2" s="6" t="s">
        <v>29</v>
      </c>
    </row>
    <row r="3" spans="1:2" s="2" customFormat="1" ht="3" customHeight="1">
      <c r="A3" s="3"/>
      <c r="B3" s="3"/>
    </row>
    <row r="4" spans="1:5" ht="13.5" customHeight="1">
      <c r="A4" s="8">
        <v>1</v>
      </c>
      <c r="B4" s="9" t="s">
        <v>2</v>
      </c>
      <c r="C4" s="10">
        <v>329.86</v>
      </c>
      <c r="D4" s="10">
        <v>336.94</v>
      </c>
      <c r="E4" s="7">
        <f>D4-C4</f>
        <v>7.079999999999984</v>
      </c>
    </row>
    <row r="5" spans="1:5" ht="12.75">
      <c r="A5" s="8">
        <f aca="true" t="shared" si="0" ref="A5:A25">A4+1</f>
        <v>2</v>
      </c>
      <c r="B5" s="9" t="s">
        <v>3</v>
      </c>
      <c r="C5" s="10">
        <v>325.34</v>
      </c>
      <c r="D5" s="10">
        <v>332.95</v>
      </c>
      <c r="E5" s="7">
        <f aca="true" t="shared" si="1" ref="E5:E35">D5-C5</f>
        <v>7.610000000000014</v>
      </c>
    </row>
    <row r="6" spans="1:5" ht="12.75">
      <c r="A6" s="8">
        <f t="shared" si="0"/>
        <v>3</v>
      </c>
      <c r="B6" s="9" t="s">
        <v>4</v>
      </c>
      <c r="C6" s="10">
        <v>332.95</v>
      </c>
      <c r="D6" s="10">
        <v>345.02</v>
      </c>
      <c r="E6" s="7">
        <f t="shared" si="1"/>
        <v>12.069999999999993</v>
      </c>
    </row>
    <row r="7" spans="1:5" ht="12.75">
      <c r="A7" s="8">
        <f t="shared" si="0"/>
        <v>4</v>
      </c>
      <c r="B7" s="9" t="s">
        <v>5</v>
      </c>
      <c r="C7" s="10">
        <v>359.23</v>
      </c>
      <c r="D7" s="10">
        <v>325.33</v>
      </c>
      <c r="E7" s="7">
        <f t="shared" si="1"/>
        <v>-33.900000000000034</v>
      </c>
    </row>
    <row r="8" spans="1:5" ht="12.75">
      <c r="A8" s="8">
        <f t="shared" si="0"/>
        <v>5</v>
      </c>
      <c r="B8" s="9" t="s">
        <v>6</v>
      </c>
      <c r="C8" s="10">
        <v>315.98</v>
      </c>
      <c r="D8" s="10">
        <v>334.33</v>
      </c>
      <c r="E8" s="7">
        <f t="shared" si="1"/>
        <v>18.349999999999966</v>
      </c>
    </row>
    <row r="9" spans="1:5" ht="12.75">
      <c r="A9" s="8">
        <f t="shared" si="0"/>
        <v>6</v>
      </c>
      <c r="B9" s="9" t="s">
        <v>7</v>
      </c>
      <c r="C9" s="10">
        <v>346.22</v>
      </c>
      <c r="D9" s="10">
        <v>337</v>
      </c>
      <c r="E9" s="7">
        <f t="shared" si="1"/>
        <v>-9.220000000000027</v>
      </c>
    </row>
    <row r="10" spans="1:5" ht="12.75">
      <c r="A10" s="8">
        <f t="shared" si="0"/>
        <v>7</v>
      </c>
      <c r="B10" s="9" t="s">
        <v>8</v>
      </c>
      <c r="C10" s="10">
        <v>302.23</v>
      </c>
      <c r="D10" s="10">
        <v>315.97</v>
      </c>
      <c r="E10" s="7">
        <f t="shared" si="1"/>
        <v>13.740000000000009</v>
      </c>
    </row>
    <row r="11" spans="1:5" ht="12.75">
      <c r="A11" s="8">
        <f t="shared" si="0"/>
        <v>8</v>
      </c>
      <c r="B11" s="9" t="s">
        <v>9</v>
      </c>
      <c r="C11" s="10">
        <v>344.12</v>
      </c>
      <c r="D11" s="10">
        <v>335.19</v>
      </c>
      <c r="E11" s="7">
        <f t="shared" si="1"/>
        <v>-8.930000000000007</v>
      </c>
    </row>
    <row r="12" spans="1:5" ht="12.75">
      <c r="A12" s="8">
        <f t="shared" si="0"/>
        <v>9</v>
      </c>
      <c r="B12" s="9" t="s">
        <v>10</v>
      </c>
      <c r="C12" s="10">
        <v>375.3</v>
      </c>
      <c r="D12" s="10">
        <v>330.87</v>
      </c>
      <c r="E12" s="7">
        <f t="shared" si="1"/>
        <v>-44.43000000000001</v>
      </c>
    </row>
    <row r="13" spans="1:5" ht="12.75">
      <c r="A13" s="8">
        <f t="shared" si="0"/>
        <v>10</v>
      </c>
      <c r="B13" s="9" t="s">
        <v>11</v>
      </c>
      <c r="C13" s="10">
        <v>310.46</v>
      </c>
      <c r="D13" s="10">
        <v>323.97</v>
      </c>
      <c r="E13" s="7">
        <f t="shared" si="1"/>
        <v>13.510000000000048</v>
      </c>
    </row>
    <row r="14" spans="1:5" ht="12.75">
      <c r="A14" s="8">
        <f t="shared" si="0"/>
        <v>11</v>
      </c>
      <c r="B14" s="9" t="s">
        <v>12</v>
      </c>
      <c r="C14" s="10">
        <v>316.8</v>
      </c>
      <c r="D14" s="10">
        <v>311.79</v>
      </c>
      <c r="E14" s="7">
        <f t="shared" si="1"/>
        <v>-5.009999999999991</v>
      </c>
    </row>
    <row r="15" spans="1:5" ht="12.75">
      <c r="A15" s="8">
        <f t="shared" si="0"/>
        <v>12</v>
      </c>
      <c r="B15" s="9" t="s">
        <v>13</v>
      </c>
      <c r="C15" s="10">
        <v>324.55</v>
      </c>
      <c r="D15" s="10">
        <v>297.84</v>
      </c>
      <c r="E15" s="7">
        <f t="shared" si="1"/>
        <v>-26.710000000000036</v>
      </c>
    </row>
    <row r="16" spans="1:5" ht="12.75">
      <c r="A16" s="8">
        <f t="shared" si="0"/>
        <v>13</v>
      </c>
      <c r="B16" s="9" t="s">
        <v>14</v>
      </c>
      <c r="C16" s="10">
        <v>308.38</v>
      </c>
      <c r="D16" s="10">
        <v>298.4</v>
      </c>
      <c r="E16" s="7">
        <f t="shared" si="1"/>
        <v>-9.980000000000018</v>
      </c>
    </row>
    <row r="17" spans="1:5" ht="12.75">
      <c r="A17" s="8">
        <f t="shared" si="0"/>
        <v>14</v>
      </c>
      <c r="B17" s="9" t="s">
        <v>15</v>
      </c>
      <c r="C17" s="10">
        <v>333.33</v>
      </c>
      <c r="D17" s="10">
        <v>326.91</v>
      </c>
      <c r="E17" s="7">
        <f t="shared" si="1"/>
        <v>-6.419999999999959</v>
      </c>
    </row>
    <row r="18" spans="1:5" ht="12.75">
      <c r="A18" s="8">
        <f t="shared" si="0"/>
        <v>15</v>
      </c>
      <c r="B18" s="9" t="s">
        <v>16</v>
      </c>
      <c r="C18" s="10">
        <v>325.87</v>
      </c>
      <c r="D18" s="10">
        <v>324.42</v>
      </c>
      <c r="E18" s="7">
        <f t="shared" si="1"/>
        <v>-1.4499999999999886</v>
      </c>
    </row>
    <row r="19" spans="1:5" ht="12.75">
      <c r="A19" s="8">
        <f t="shared" si="0"/>
        <v>16</v>
      </c>
      <c r="B19" s="9" t="s">
        <v>17</v>
      </c>
      <c r="C19" s="10">
        <v>326.27</v>
      </c>
      <c r="D19" s="10">
        <v>318.78</v>
      </c>
      <c r="E19" s="7">
        <f t="shared" si="1"/>
        <v>-7.490000000000009</v>
      </c>
    </row>
    <row r="20" spans="1:5" ht="12.75">
      <c r="A20" s="8">
        <f t="shared" si="0"/>
        <v>17</v>
      </c>
      <c r="B20" s="9" t="s">
        <v>18</v>
      </c>
      <c r="C20" s="10">
        <v>325.9</v>
      </c>
      <c r="D20" s="10">
        <v>320.25</v>
      </c>
      <c r="E20" s="7">
        <f t="shared" si="1"/>
        <v>-5.649999999999977</v>
      </c>
    </row>
    <row r="21" spans="1:5" ht="12.75">
      <c r="A21" s="8">
        <f t="shared" si="0"/>
        <v>18</v>
      </c>
      <c r="B21" s="9" t="s">
        <v>19</v>
      </c>
      <c r="C21" s="10">
        <v>327.04</v>
      </c>
      <c r="D21" s="10">
        <v>323.77</v>
      </c>
      <c r="E21" s="7">
        <f t="shared" si="1"/>
        <v>-3.2700000000000387</v>
      </c>
    </row>
    <row r="22" spans="1:5" ht="12.75">
      <c r="A22" s="8">
        <f t="shared" si="0"/>
        <v>19</v>
      </c>
      <c r="B22" s="9" t="s">
        <v>20</v>
      </c>
      <c r="C22" s="10">
        <v>336.68</v>
      </c>
      <c r="D22" s="10">
        <v>329.39</v>
      </c>
      <c r="E22" s="7">
        <f t="shared" si="1"/>
        <v>-7.2900000000000205</v>
      </c>
    </row>
    <row r="23" spans="1:5" ht="12.75">
      <c r="A23" s="8">
        <f t="shared" si="0"/>
        <v>20</v>
      </c>
      <c r="B23" s="9" t="s">
        <v>21</v>
      </c>
      <c r="C23" s="10">
        <v>283.41</v>
      </c>
      <c r="D23" s="10">
        <v>300.35</v>
      </c>
      <c r="E23" s="7">
        <f t="shared" si="1"/>
        <v>16.939999999999998</v>
      </c>
    </row>
    <row r="24" spans="1:5" ht="12.75">
      <c r="A24" s="8">
        <f t="shared" si="0"/>
        <v>21</v>
      </c>
      <c r="B24" s="9" t="s">
        <v>22</v>
      </c>
      <c r="C24" s="10">
        <v>322.22</v>
      </c>
      <c r="D24" s="10">
        <v>302.76</v>
      </c>
      <c r="E24" s="7">
        <f t="shared" si="1"/>
        <v>-19.460000000000036</v>
      </c>
    </row>
    <row r="25" spans="1:5" ht="12.75">
      <c r="A25" s="8">
        <f t="shared" si="0"/>
        <v>22</v>
      </c>
      <c r="B25" s="9" t="s">
        <v>23</v>
      </c>
      <c r="C25" s="10">
        <v>342.75</v>
      </c>
      <c r="D25" s="10">
        <v>338.8</v>
      </c>
      <c r="E25" s="7">
        <f t="shared" si="1"/>
        <v>-3.9499999999999886</v>
      </c>
    </row>
    <row r="26" spans="1:5" ht="12.75">
      <c r="A26" s="8">
        <f>A20+1</f>
        <v>18</v>
      </c>
      <c r="B26" s="9" t="s">
        <v>24</v>
      </c>
      <c r="C26" s="10">
        <v>299.25</v>
      </c>
      <c r="D26" s="10">
        <v>327.62</v>
      </c>
      <c r="E26" s="7">
        <f t="shared" si="1"/>
        <v>28.370000000000005</v>
      </c>
    </row>
    <row r="27" spans="1:5" ht="12.75">
      <c r="A27" s="8">
        <f>A26+1</f>
        <v>19</v>
      </c>
      <c r="B27" s="9" t="s">
        <v>25</v>
      </c>
      <c r="C27" s="10">
        <v>323.5</v>
      </c>
      <c r="D27" s="10">
        <v>332.9</v>
      </c>
      <c r="E27" s="7">
        <f t="shared" si="1"/>
        <v>9.399999999999977</v>
      </c>
    </row>
    <row r="28" spans="1:5" ht="12.75">
      <c r="A28" s="8">
        <f>A27+1</f>
        <v>20</v>
      </c>
      <c r="B28" s="9" t="s">
        <v>26</v>
      </c>
      <c r="C28" s="10">
        <v>314.92</v>
      </c>
      <c r="D28" s="10">
        <v>309.84</v>
      </c>
      <c r="E28" s="7">
        <f t="shared" si="1"/>
        <v>-5.080000000000041</v>
      </c>
    </row>
    <row r="29" spans="1:5" ht="12.75">
      <c r="A29" s="8">
        <f>A28+1</f>
        <v>21</v>
      </c>
      <c r="B29" s="9" t="s">
        <v>27</v>
      </c>
      <c r="C29" s="10">
        <v>332.22</v>
      </c>
      <c r="D29" s="10">
        <v>322.25</v>
      </c>
      <c r="E29" s="7">
        <f t="shared" si="1"/>
        <v>-9.970000000000027</v>
      </c>
    </row>
    <row r="30" spans="1:5" ht="12.75">
      <c r="A30" s="8">
        <f>A29+1</f>
        <v>22</v>
      </c>
      <c r="B30" s="9" t="s">
        <v>28</v>
      </c>
      <c r="C30" s="10">
        <v>313.76</v>
      </c>
      <c r="D30" s="10">
        <v>320.09</v>
      </c>
      <c r="E30" s="7">
        <f t="shared" si="1"/>
        <v>6.329999999999984</v>
      </c>
    </row>
    <row r="31" spans="1:5" ht="12.75">
      <c r="A31" s="22">
        <f>A30+1</f>
        <v>23</v>
      </c>
      <c r="B31" s="23" t="s">
        <v>32</v>
      </c>
      <c r="C31" s="26">
        <v>326.02</v>
      </c>
      <c r="D31" s="26">
        <v>322.85</v>
      </c>
      <c r="E31" s="7">
        <f t="shared" si="1"/>
        <v>-3.169999999999959</v>
      </c>
    </row>
    <row r="32" spans="1:5" ht="12.75">
      <c r="A32" s="24">
        <v>23</v>
      </c>
      <c r="B32" s="25" t="s">
        <v>35</v>
      </c>
      <c r="C32" s="10">
        <v>359.42</v>
      </c>
      <c r="D32" s="10">
        <v>374.66</v>
      </c>
      <c r="E32" s="7">
        <f t="shared" si="1"/>
        <v>15.240000000000009</v>
      </c>
    </row>
    <row r="33" spans="1:5" ht="12.75">
      <c r="A33" s="24">
        <v>24</v>
      </c>
      <c r="B33" s="25" t="s">
        <v>36</v>
      </c>
      <c r="C33" s="10">
        <v>370.63</v>
      </c>
      <c r="D33" s="10">
        <v>365.41</v>
      </c>
      <c r="E33" s="7">
        <f t="shared" si="1"/>
        <v>-5.21999999999997</v>
      </c>
    </row>
    <row r="34" spans="1:5" ht="12.75">
      <c r="A34" s="24">
        <v>25</v>
      </c>
      <c r="B34" s="25" t="s">
        <v>38</v>
      </c>
      <c r="C34" s="10">
        <v>319.93</v>
      </c>
      <c r="D34" s="10">
        <v>325.35</v>
      </c>
      <c r="E34" s="7">
        <f t="shared" si="1"/>
        <v>5.420000000000016</v>
      </c>
    </row>
    <row r="35" spans="1:5" ht="12.75">
      <c r="A35" s="29" t="s">
        <v>37</v>
      </c>
      <c r="B35" s="30"/>
      <c r="C35" s="26">
        <v>327.91</v>
      </c>
      <c r="D35" s="26">
        <v>324.98</v>
      </c>
      <c r="E35" s="7">
        <f t="shared" si="1"/>
        <v>-2.930000000000007</v>
      </c>
    </row>
    <row r="37" ht="12.75">
      <c r="D37" s="14"/>
    </row>
  </sheetData>
  <sheetProtection/>
  <mergeCells count="2">
    <mergeCell ref="A1:E1"/>
    <mergeCell ref="A35:B35"/>
  </mergeCells>
  <conditionalFormatting sqref="E4:E35 D37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7.375" style="11" bestFit="1" customWidth="1"/>
    <col min="2" max="2" width="29.625" style="11" customWidth="1"/>
    <col min="3" max="3" width="14.87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39</v>
      </c>
      <c r="B1" s="32"/>
      <c r="C1" s="32"/>
      <c r="D1" s="32"/>
    </row>
    <row r="2" spans="1:4" ht="12.75">
      <c r="A2" s="15" t="s">
        <v>0</v>
      </c>
      <c r="B2" s="16" t="s">
        <v>1</v>
      </c>
      <c r="C2" s="21">
        <v>2009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336.94</v>
      </c>
      <c r="D4" s="18">
        <f>IF(C4="","нет данных",C4-C32)</f>
        <v>14.089999999999975</v>
      </c>
    </row>
    <row r="5" spans="1:4" ht="12.75">
      <c r="A5" s="8">
        <f aca="true" t="shared" si="0" ref="A5:A30">A4+1</f>
        <v>2</v>
      </c>
      <c r="B5" s="9" t="s">
        <v>3</v>
      </c>
      <c r="C5" s="10">
        <v>332.95</v>
      </c>
      <c r="D5" s="18">
        <f>IF(C5="","нет данных",C5-C32)</f>
        <v>10.099999999999966</v>
      </c>
    </row>
    <row r="6" spans="1:4" ht="12.75">
      <c r="A6" s="8">
        <f t="shared" si="0"/>
        <v>3</v>
      </c>
      <c r="B6" s="9" t="s">
        <v>4</v>
      </c>
      <c r="C6" s="10">
        <v>345.02</v>
      </c>
      <c r="D6" s="18">
        <f>IF(C6="","нет данных",C6-C32)</f>
        <v>22.16999999999996</v>
      </c>
    </row>
    <row r="7" spans="1:4" ht="12.75">
      <c r="A7" s="8">
        <f t="shared" si="0"/>
        <v>4</v>
      </c>
      <c r="B7" s="9" t="s">
        <v>5</v>
      </c>
      <c r="C7" s="10">
        <v>325.33</v>
      </c>
      <c r="D7" s="18">
        <f>IF(C7="","нет данных",C7-C32)</f>
        <v>2.4799999999999613</v>
      </c>
    </row>
    <row r="8" spans="1:4" ht="12.75">
      <c r="A8" s="8">
        <f t="shared" si="0"/>
        <v>5</v>
      </c>
      <c r="B8" s="9" t="s">
        <v>6</v>
      </c>
      <c r="C8" s="10">
        <v>334.33</v>
      </c>
      <c r="D8" s="18">
        <f>IF(C8="","нет данных",C8-C32)</f>
        <v>11.479999999999961</v>
      </c>
    </row>
    <row r="9" spans="1:4" ht="12.75">
      <c r="A9" s="8">
        <f t="shared" si="0"/>
        <v>6</v>
      </c>
      <c r="B9" s="9" t="s">
        <v>7</v>
      </c>
      <c r="C9" s="10">
        <v>337</v>
      </c>
      <c r="D9" s="18">
        <f>IF(C9="","нет данных",C9-C32)</f>
        <v>14.149999999999977</v>
      </c>
    </row>
    <row r="10" spans="1:4" ht="12.75">
      <c r="A10" s="8">
        <f t="shared" si="0"/>
        <v>7</v>
      </c>
      <c r="B10" s="9" t="s">
        <v>8</v>
      </c>
      <c r="C10" s="10">
        <v>315.97</v>
      </c>
      <c r="D10" s="18">
        <f>IF(C10="","нет данных",C10-C32)</f>
        <v>-6.8799999999999955</v>
      </c>
    </row>
    <row r="11" spans="1:4" ht="12.75">
      <c r="A11" s="8">
        <f t="shared" si="0"/>
        <v>8</v>
      </c>
      <c r="B11" s="9" t="s">
        <v>9</v>
      </c>
      <c r="C11" s="10">
        <v>335.19</v>
      </c>
      <c r="D11" s="18">
        <f>IF(C11="","нет данных",C11-C32)</f>
        <v>12.339999999999975</v>
      </c>
    </row>
    <row r="12" spans="1:4" ht="12.75">
      <c r="A12" s="8">
        <f t="shared" si="0"/>
        <v>9</v>
      </c>
      <c r="B12" s="9" t="s">
        <v>10</v>
      </c>
      <c r="C12" s="10">
        <v>330.87</v>
      </c>
      <c r="D12" s="18">
        <f>IF(C12="","нет данных",C12-C32)</f>
        <v>8.019999999999982</v>
      </c>
    </row>
    <row r="13" spans="1:4" ht="12.75">
      <c r="A13" s="8">
        <f t="shared" si="0"/>
        <v>10</v>
      </c>
      <c r="B13" s="9" t="s">
        <v>11</v>
      </c>
      <c r="C13" s="10">
        <v>323.97</v>
      </c>
      <c r="D13" s="18">
        <f>IF(C13="","нет данных",C13-C32)</f>
        <v>1.1200000000000045</v>
      </c>
    </row>
    <row r="14" spans="1:4" ht="12.75">
      <c r="A14" s="8">
        <f t="shared" si="0"/>
        <v>11</v>
      </c>
      <c r="B14" s="9" t="s">
        <v>12</v>
      </c>
      <c r="C14" s="10">
        <v>311.79</v>
      </c>
      <c r="D14" s="18">
        <f>IF(C14="","нет данных",C14-C32)</f>
        <v>-11.060000000000002</v>
      </c>
    </row>
    <row r="15" spans="1:4" ht="12.75">
      <c r="A15" s="8">
        <f t="shared" si="0"/>
        <v>12</v>
      </c>
      <c r="B15" s="9" t="s">
        <v>13</v>
      </c>
      <c r="C15" s="10">
        <v>297.84</v>
      </c>
      <c r="D15" s="18">
        <f>IF(C15="","нет данных",C15-C32)</f>
        <v>-25.010000000000048</v>
      </c>
    </row>
    <row r="16" spans="1:4" ht="12.75">
      <c r="A16" s="8">
        <f t="shared" si="0"/>
        <v>13</v>
      </c>
      <c r="B16" s="9" t="s">
        <v>14</v>
      </c>
      <c r="C16" s="10">
        <v>298.4</v>
      </c>
      <c r="D16" s="18">
        <f>IF(C16="","нет данных",C16-C32)</f>
        <v>-24.450000000000045</v>
      </c>
    </row>
    <row r="17" spans="1:4" ht="12.75">
      <c r="A17" s="8">
        <f t="shared" si="0"/>
        <v>14</v>
      </c>
      <c r="B17" s="9" t="s">
        <v>15</v>
      </c>
      <c r="C17" s="10">
        <v>326.91</v>
      </c>
      <c r="D17" s="18">
        <f>IF(C17="","нет данных",C17-C32)</f>
        <v>4.060000000000002</v>
      </c>
    </row>
    <row r="18" spans="1:4" ht="12.75">
      <c r="A18" s="8">
        <f t="shared" si="0"/>
        <v>15</v>
      </c>
      <c r="B18" s="9" t="s">
        <v>16</v>
      </c>
      <c r="C18" s="10">
        <v>324.42</v>
      </c>
      <c r="D18" s="18">
        <f>IF(C18="","нет данных",C18-C32)</f>
        <v>1.5699999999999932</v>
      </c>
    </row>
    <row r="19" spans="1:4" ht="12.75">
      <c r="A19" s="8">
        <f t="shared" si="0"/>
        <v>16</v>
      </c>
      <c r="B19" s="9" t="s">
        <v>17</v>
      </c>
      <c r="C19" s="10">
        <v>318.78</v>
      </c>
      <c r="D19" s="18">
        <f>IF(C19="","нет данных",C19-C32)</f>
        <v>-4.07000000000005</v>
      </c>
    </row>
    <row r="20" spans="1:4" ht="12.75">
      <c r="A20" s="8">
        <f t="shared" si="0"/>
        <v>17</v>
      </c>
      <c r="B20" s="9" t="s">
        <v>18</v>
      </c>
      <c r="C20" s="10">
        <v>320.25</v>
      </c>
      <c r="D20" s="18">
        <f>IF(C20="","нет данных",C20-C32)</f>
        <v>-2.6000000000000227</v>
      </c>
    </row>
    <row r="21" spans="1:4" ht="12.75">
      <c r="A21" s="8">
        <f t="shared" si="0"/>
        <v>18</v>
      </c>
      <c r="B21" s="9" t="s">
        <v>19</v>
      </c>
      <c r="C21" s="10">
        <v>323.77</v>
      </c>
      <c r="D21" s="18">
        <f>IF(C21="","нет данных",C21-C32)</f>
        <v>0.9199999999999591</v>
      </c>
    </row>
    <row r="22" spans="1:4" ht="12.75">
      <c r="A22" s="8">
        <f t="shared" si="0"/>
        <v>19</v>
      </c>
      <c r="B22" s="9" t="s">
        <v>20</v>
      </c>
      <c r="C22" s="10">
        <v>329.39</v>
      </c>
      <c r="D22" s="18">
        <f>IF(C22="","нет данных",C22-C32)</f>
        <v>6.539999999999964</v>
      </c>
    </row>
    <row r="23" spans="1:4" ht="12.75">
      <c r="A23" s="8">
        <f t="shared" si="0"/>
        <v>20</v>
      </c>
      <c r="B23" s="9" t="s">
        <v>21</v>
      </c>
      <c r="C23" s="10">
        <v>300.35</v>
      </c>
      <c r="D23" s="18">
        <f>IF(C23="","нет данных",C23-C32)</f>
        <v>-22.5</v>
      </c>
    </row>
    <row r="24" spans="1:4" ht="12.75">
      <c r="A24" s="8">
        <f t="shared" si="0"/>
        <v>21</v>
      </c>
      <c r="B24" s="9" t="s">
        <v>22</v>
      </c>
      <c r="C24" s="10">
        <v>302.76</v>
      </c>
      <c r="D24" s="18">
        <f>IF(C24="","нет данных",C24-C32)</f>
        <v>-20.090000000000032</v>
      </c>
    </row>
    <row r="25" spans="1:4" ht="12.75">
      <c r="A25" s="8">
        <f t="shared" si="0"/>
        <v>22</v>
      </c>
      <c r="B25" s="9" t="s">
        <v>23</v>
      </c>
      <c r="C25" s="10">
        <v>338.8</v>
      </c>
      <c r="D25" s="18">
        <f>IF(C25="","нет данных",C25-C32)</f>
        <v>15.949999999999989</v>
      </c>
    </row>
    <row r="26" spans="1:4" ht="12.75">
      <c r="A26" s="8">
        <f t="shared" si="0"/>
        <v>23</v>
      </c>
      <c r="B26" s="9" t="s">
        <v>24</v>
      </c>
      <c r="C26" s="10">
        <v>327.62</v>
      </c>
      <c r="D26" s="18">
        <f>IF(C26="","нет данных",C26-C32)</f>
        <v>4.769999999999982</v>
      </c>
    </row>
    <row r="27" spans="1:4" ht="12.75">
      <c r="A27" s="8">
        <f t="shared" si="0"/>
        <v>24</v>
      </c>
      <c r="B27" s="9" t="s">
        <v>25</v>
      </c>
      <c r="C27" s="10">
        <v>332.9</v>
      </c>
      <c r="D27" s="18">
        <f>IF(C27="","нет данных",C27-C32)</f>
        <v>10.049999999999955</v>
      </c>
    </row>
    <row r="28" spans="1:4" ht="12.75">
      <c r="A28" s="8">
        <f t="shared" si="0"/>
        <v>25</v>
      </c>
      <c r="B28" s="9" t="s">
        <v>26</v>
      </c>
      <c r="C28" s="10">
        <v>309.84</v>
      </c>
      <c r="D28" s="18">
        <f>IF(C28="","нет данных",C28-C32)</f>
        <v>-13.010000000000048</v>
      </c>
    </row>
    <row r="29" spans="1:4" ht="12.75">
      <c r="A29" s="8">
        <f t="shared" si="0"/>
        <v>26</v>
      </c>
      <c r="B29" s="9" t="s">
        <v>27</v>
      </c>
      <c r="C29" s="10">
        <v>322.25</v>
      </c>
      <c r="D29" s="18">
        <f>IF(C29="","нет данных",C29-C32)</f>
        <v>-0.6000000000000227</v>
      </c>
    </row>
    <row r="30" spans="1:4" ht="12.75">
      <c r="A30" s="8">
        <f t="shared" si="0"/>
        <v>27</v>
      </c>
      <c r="B30" s="9" t="s">
        <v>28</v>
      </c>
      <c r="C30" s="10">
        <v>320.09</v>
      </c>
      <c r="D30" s="18">
        <f>IF(C30="","нет данных",C30-C32)</f>
        <v>-2.7600000000000477</v>
      </c>
    </row>
    <row r="31" spans="1:3" ht="12.75">
      <c r="A31" s="13"/>
      <c r="C31" s="10"/>
    </row>
    <row r="32" spans="1:3" ht="12.75">
      <c r="A32" s="13"/>
      <c r="B32" s="17" t="s">
        <v>32</v>
      </c>
      <c r="C32" s="10">
        <v>322.85</v>
      </c>
    </row>
    <row r="33" ht="12.75">
      <c r="C33" s="14"/>
    </row>
  </sheetData>
  <sheetProtection/>
  <mergeCells count="1">
    <mergeCell ref="A1:D1"/>
  </mergeCells>
  <conditionalFormatting sqref="D4:D30 C33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7.375" style="11" bestFit="1" customWidth="1"/>
    <col min="2" max="2" width="26.625" style="11" customWidth="1"/>
    <col min="3" max="3" width="15.25390625" style="11" customWidth="1"/>
    <col min="4" max="4" width="22.125" style="11" bestFit="1" customWidth="1"/>
    <col min="5" max="16384" width="9.125" style="11" customWidth="1"/>
  </cols>
  <sheetData>
    <row r="1" spans="1:4" ht="42" customHeight="1">
      <c r="A1" s="31" t="s">
        <v>40</v>
      </c>
      <c r="B1" s="32"/>
      <c r="C1" s="32"/>
      <c r="D1" s="32"/>
    </row>
    <row r="2" spans="1:4" ht="12.75">
      <c r="A2" s="15" t="s">
        <v>0</v>
      </c>
      <c r="B2" s="16" t="s">
        <v>1</v>
      </c>
      <c r="C2" s="21">
        <v>2009</v>
      </c>
      <c r="D2" s="20" t="s">
        <v>33</v>
      </c>
    </row>
    <row r="3" spans="1:4" ht="3" customHeight="1">
      <c r="A3" s="12"/>
      <c r="B3" s="12"/>
      <c r="C3" s="2"/>
      <c r="D3" s="12"/>
    </row>
    <row r="4" spans="1:4" ht="13.5" customHeight="1">
      <c r="A4" s="8">
        <v>1</v>
      </c>
      <c r="B4" s="9" t="s">
        <v>2</v>
      </c>
      <c r="C4" s="10">
        <v>336.94</v>
      </c>
      <c r="D4" s="7">
        <f>IF(C4="","нет данных",C4-C36)</f>
        <v>7.939999999999998</v>
      </c>
    </row>
    <row r="5" spans="1:4" ht="12.75">
      <c r="A5" s="8">
        <f aca="true" t="shared" si="0" ref="A5:A26">A4+1</f>
        <v>2</v>
      </c>
      <c r="B5" s="9" t="s">
        <v>3</v>
      </c>
      <c r="C5" s="10">
        <v>332.95</v>
      </c>
      <c r="D5" s="7">
        <f>IF(C5="","нет данных",C5-C36)</f>
        <v>3.9499999999999886</v>
      </c>
    </row>
    <row r="6" spans="1:4" ht="12.75">
      <c r="A6" s="8">
        <f t="shared" si="0"/>
        <v>3</v>
      </c>
      <c r="B6" s="9" t="s">
        <v>4</v>
      </c>
      <c r="C6" s="10">
        <v>345.02</v>
      </c>
      <c r="D6" s="7">
        <f>IF(C6="","нет данных",C6-C36)</f>
        <v>16.019999999999982</v>
      </c>
    </row>
    <row r="7" spans="1:4" ht="12.75">
      <c r="A7" s="8">
        <f t="shared" si="0"/>
        <v>4</v>
      </c>
      <c r="B7" s="9" t="s">
        <v>5</v>
      </c>
      <c r="C7" s="10">
        <v>325.33</v>
      </c>
      <c r="D7" s="7">
        <f>IF(C7="","нет данных",C7-C36)</f>
        <v>-3.670000000000016</v>
      </c>
    </row>
    <row r="8" spans="1:4" ht="12.75">
      <c r="A8" s="8">
        <f t="shared" si="0"/>
        <v>5</v>
      </c>
      <c r="B8" s="9" t="s">
        <v>6</v>
      </c>
      <c r="C8" s="10">
        <v>334.33</v>
      </c>
      <c r="D8" s="7">
        <f>IF(C8="","нет данных",C8-C36)</f>
        <v>5.329999999999984</v>
      </c>
    </row>
    <row r="9" spans="1:4" ht="12.75">
      <c r="A9" s="8">
        <f t="shared" si="0"/>
        <v>6</v>
      </c>
      <c r="B9" s="9" t="s">
        <v>7</v>
      </c>
      <c r="C9" s="10">
        <v>337</v>
      </c>
      <c r="D9" s="7">
        <f>IF(C9="","нет данных",C9-C36)</f>
        <v>8</v>
      </c>
    </row>
    <row r="10" spans="1:4" ht="12.75">
      <c r="A10" s="8">
        <f t="shared" si="0"/>
        <v>7</v>
      </c>
      <c r="B10" s="9" t="s">
        <v>8</v>
      </c>
      <c r="C10" s="10">
        <v>315.97</v>
      </c>
      <c r="D10" s="7">
        <f>IF(C10="","нет данных",C10-C36)</f>
        <v>-13.029999999999973</v>
      </c>
    </row>
    <row r="11" spans="1:4" ht="12.75">
      <c r="A11" s="8">
        <f t="shared" si="0"/>
        <v>8</v>
      </c>
      <c r="B11" s="9" t="s">
        <v>9</v>
      </c>
      <c r="C11" s="10">
        <v>335.19</v>
      </c>
      <c r="D11" s="7">
        <f>IF(C11="","нет данных",C11-C36)</f>
        <v>6.189999999999998</v>
      </c>
    </row>
    <row r="12" spans="1:4" ht="12.75">
      <c r="A12" s="8">
        <f t="shared" si="0"/>
        <v>9</v>
      </c>
      <c r="B12" s="9" t="s">
        <v>10</v>
      </c>
      <c r="C12" s="10">
        <v>330.87</v>
      </c>
      <c r="D12" s="7">
        <f>IF(C12="","нет данных",C12-C36)</f>
        <v>1.8700000000000045</v>
      </c>
    </row>
    <row r="13" spans="1:4" ht="12.75">
      <c r="A13" s="8">
        <f t="shared" si="0"/>
        <v>10</v>
      </c>
      <c r="B13" s="9" t="s">
        <v>11</v>
      </c>
      <c r="C13" s="10">
        <v>323.97</v>
      </c>
      <c r="D13" s="7">
        <f>IF(C13="","нет данных",C13-C36)</f>
        <v>-5.029999999999973</v>
      </c>
    </row>
    <row r="14" spans="1:4" ht="12.75">
      <c r="A14" s="8">
        <f t="shared" si="0"/>
        <v>11</v>
      </c>
      <c r="B14" s="9" t="s">
        <v>12</v>
      </c>
      <c r="C14" s="10">
        <v>311.79</v>
      </c>
      <c r="D14" s="7">
        <f>IF(C14="","нет данных",C14-C36)</f>
        <v>-17.20999999999998</v>
      </c>
    </row>
    <row r="15" spans="1:4" ht="12.75">
      <c r="A15" s="8">
        <f t="shared" si="0"/>
        <v>12</v>
      </c>
      <c r="B15" s="9" t="s">
        <v>13</v>
      </c>
      <c r="C15" s="10">
        <v>297.84</v>
      </c>
      <c r="D15" s="7">
        <f>IF(C15="","нет данных",C15-C36)</f>
        <v>-31.160000000000025</v>
      </c>
    </row>
    <row r="16" spans="1:4" ht="12.75">
      <c r="A16" s="8">
        <f t="shared" si="0"/>
        <v>13</v>
      </c>
      <c r="B16" s="9" t="s">
        <v>14</v>
      </c>
      <c r="C16" s="10">
        <v>298.4</v>
      </c>
      <c r="D16" s="7">
        <f>IF(C16="","нет данных",C16-C36)</f>
        <v>-30.600000000000023</v>
      </c>
    </row>
    <row r="17" spans="1:4" ht="12.75">
      <c r="A17" s="8">
        <f t="shared" si="0"/>
        <v>14</v>
      </c>
      <c r="B17" s="9" t="s">
        <v>15</v>
      </c>
      <c r="C17" s="10">
        <v>326.91</v>
      </c>
      <c r="D17" s="7">
        <f>IF(C17="","нет данных",C17-C36)</f>
        <v>-2.089999999999975</v>
      </c>
    </row>
    <row r="18" spans="1:4" ht="12.75">
      <c r="A18" s="8">
        <f t="shared" si="0"/>
        <v>15</v>
      </c>
      <c r="B18" s="9" t="s">
        <v>16</v>
      </c>
      <c r="C18" s="10">
        <v>324.42</v>
      </c>
      <c r="D18" s="7">
        <f>IF(C18="","нет данных",C18-C36)</f>
        <v>-4.579999999999984</v>
      </c>
    </row>
    <row r="19" spans="1:4" ht="12.75">
      <c r="A19" s="8">
        <f t="shared" si="0"/>
        <v>16</v>
      </c>
      <c r="B19" s="9" t="s">
        <v>17</v>
      </c>
      <c r="C19" s="10">
        <v>318.78</v>
      </c>
      <c r="D19" s="7">
        <f>IF(C19="","нет данных",C19-C36)</f>
        <v>-10.220000000000027</v>
      </c>
    </row>
    <row r="20" spans="1:4" ht="12.75">
      <c r="A20" s="8">
        <f t="shared" si="0"/>
        <v>17</v>
      </c>
      <c r="B20" s="9" t="s">
        <v>18</v>
      </c>
      <c r="C20" s="10">
        <v>320.25</v>
      </c>
      <c r="D20" s="7">
        <f>IF(C20="","нет данных",C20-C36)</f>
        <v>-8.75</v>
      </c>
    </row>
    <row r="21" spans="1:4" ht="12.75">
      <c r="A21" s="8">
        <f t="shared" si="0"/>
        <v>18</v>
      </c>
      <c r="B21" s="9" t="s">
        <v>19</v>
      </c>
      <c r="C21" s="10">
        <v>323.77</v>
      </c>
      <c r="D21" s="7">
        <f>IF(C21="","нет данных",C21-C36)</f>
        <v>-5.230000000000018</v>
      </c>
    </row>
    <row r="22" spans="1:4" ht="12.75">
      <c r="A22" s="8">
        <f t="shared" si="0"/>
        <v>19</v>
      </c>
      <c r="B22" s="9" t="s">
        <v>20</v>
      </c>
      <c r="C22" s="10">
        <v>329.39</v>
      </c>
      <c r="D22" s="7">
        <f>IF(C22="","нет данных",C22-C36)</f>
        <v>0.38999999999998636</v>
      </c>
    </row>
    <row r="23" spans="1:4" ht="12.75">
      <c r="A23" s="8">
        <f t="shared" si="0"/>
        <v>20</v>
      </c>
      <c r="B23" s="9" t="s">
        <v>21</v>
      </c>
      <c r="C23" s="10">
        <v>300.35</v>
      </c>
      <c r="D23" s="7">
        <f>IF(C23="","нет данных",C23-C36)</f>
        <v>-28.649999999999977</v>
      </c>
    </row>
    <row r="24" spans="1:4" ht="12.75">
      <c r="A24" s="8">
        <f t="shared" si="0"/>
        <v>21</v>
      </c>
      <c r="B24" s="9" t="s">
        <v>22</v>
      </c>
      <c r="C24" s="10">
        <v>302.76</v>
      </c>
      <c r="D24" s="7">
        <f>IF(C24="","нет данных",C24-C36)</f>
        <v>-26.24000000000001</v>
      </c>
    </row>
    <row r="25" spans="1:4" ht="12.75">
      <c r="A25" s="8">
        <f t="shared" si="0"/>
        <v>22</v>
      </c>
      <c r="B25" s="9" t="s">
        <v>23</v>
      </c>
      <c r="C25" s="10">
        <v>338.8</v>
      </c>
      <c r="D25" s="7">
        <f>IF(C25="","нет данных",C25-C36)</f>
        <v>9.800000000000011</v>
      </c>
    </row>
    <row r="26" spans="1:4" ht="12.75">
      <c r="A26" s="8">
        <f t="shared" si="0"/>
        <v>23</v>
      </c>
      <c r="B26" s="9" t="s">
        <v>24</v>
      </c>
      <c r="C26" s="10">
        <v>327.62</v>
      </c>
      <c r="D26" s="7">
        <f>IF(C26="","нет данных",C26-C36)</f>
        <v>-1.3799999999999955</v>
      </c>
    </row>
    <row r="27" spans="1:4" ht="12.75">
      <c r="A27" s="8">
        <f>A21+1</f>
        <v>19</v>
      </c>
      <c r="B27" s="9" t="s">
        <v>25</v>
      </c>
      <c r="C27" s="10">
        <v>332.9</v>
      </c>
      <c r="D27" s="7">
        <f>IF(C27="","нет данных",C27-C36)</f>
        <v>3.8999999999999773</v>
      </c>
    </row>
    <row r="28" spans="1:4" ht="12.75">
      <c r="A28" s="8">
        <f>A27+1</f>
        <v>20</v>
      </c>
      <c r="B28" s="9" t="s">
        <v>26</v>
      </c>
      <c r="C28" s="10">
        <v>309.84</v>
      </c>
      <c r="D28" s="7">
        <f>IF(C28="","нет данных",C28-C36)</f>
        <v>-19.160000000000025</v>
      </c>
    </row>
    <row r="29" spans="1:4" ht="12.75">
      <c r="A29" s="8">
        <f>A28+1</f>
        <v>21</v>
      </c>
      <c r="B29" s="9" t="s">
        <v>27</v>
      </c>
      <c r="C29" s="10">
        <v>322.25</v>
      </c>
      <c r="D29" s="7">
        <f>IF(C29="","нет данных",C29-C36)</f>
        <v>-6.75</v>
      </c>
    </row>
    <row r="30" spans="1:4" ht="12.75">
      <c r="A30" s="8">
        <f>A29+1</f>
        <v>22</v>
      </c>
      <c r="B30" s="9" t="s">
        <v>28</v>
      </c>
      <c r="C30" s="10">
        <v>320.09</v>
      </c>
      <c r="D30" s="7">
        <f>IF(C30="","нет данных",C30-C36)</f>
        <v>-8.910000000000025</v>
      </c>
    </row>
    <row r="31" spans="1:4" ht="12.75">
      <c r="A31" s="22">
        <f>A30+1</f>
        <v>23</v>
      </c>
      <c r="B31" s="23" t="s">
        <v>32</v>
      </c>
      <c r="C31" s="26">
        <v>322.85</v>
      </c>
      <c r="D31" s="7">
        <f>IF(C31="","нет данных",C31-C36)</f>
        <v>-6.149999999999977</v>
      </c>
    </row>
    <row r="32" spans="1:4" ht="12.75">
      <c r="A32" s="24">
        <v>23</v>
      </c>
      <c r="B32" s="25" t="s">
        <v>35</v>
      </c>
      <c r="C32" s="10">
        <v>374.66</v>
      </c>
      <c r="D32" s="7">
        <f>IF(C32="","нет данных",C32-C36)</f>
        <v>45.660000000000025</v>
      </c>
    </row>
    <row r="33" spans="1:4" ht="12.75">
      <c r="A33" s="24">
        <v>24</v>
      </c>
      <c r="B33" s="25" t="s">
        <v>36</v>
      </c>
      <c r="C33" s="10">
        <v>365.41</v>
      </c>
      <c r="D33" s="7">
        <f>IF(C33="","нет данных",C33-C36)</f>
        <v>36.410000000000025</v>
      </c>
    </row>
    <row r="34" spans="1:4" ht="12.75">
      <c r="A34" s="24">
        <v>25</v>
      </c>
      <c r="B34" s="25" t="s">
        <v>38</v>
      </c>
      <c r="C34" s="10">
        <v>325.35</v>
      </c>
      <c r="D34" s="7">
        <f>IF(C34="","нет данных",C34-C36)</f>
        <v>-3.6499999999999773</v>
      </c>
    </row>
    <row r="35" spans="1:4" ht="12.75">
      <c r="A35" s="29" t="s">
        <v>37</v>
      </c>
      <c r="B35" s="30"/>
      <c r="C35" s="26">
        <v>324.98</v>
      </c>
      <c r="D35" s="7">
        <f>IF(C35="","нет данных",C35-C36)</f>
        <v>-4.019999999999982</v>
      </c>
    </row>
    <row r="36" spans="1:3" ht="12.75">
      <c r="A36" s="13"/>
      <c r="B36" s="17" t="s">
        <v>34</v>
      </c>
      <c r="C36" s="10">
        <v>329</v>
      </c>
    </row>
    <row r="37" ht="12.75">
      <c r="C37" s="14"/>
    </row>
    <row r="40" ht="12.75">
      <c r="B40" s="19"/>
    </row>
  </sheetData>
  <sheetProtection/>
  <mergeCells count="2">
    <mergeCell ref="A1:D1"/>
    <mergeCell ref="A35:B35"/>
  </mergeCells>
  <conditionalFormatting sqref="C36:C37 D4:D35">
    <cfRule type="cellIs" priority="1" dxfId="6" operator="lessThan" stopIfTrue="1">
      <formula>0</formula>
    </cfRule>
    <cfRule type="cellIs" priority="2" dxfId="7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6" sqref="A26"/>
    </sheetView>
  </sheetViews>
  <sheetFormatPr defaultColWidth="9.00390625" defaultRowHeight="12.75"/>
  <sheetData>
    <row r="1" spans="1:10" ht="12.75">
      <c r="A1" s="33" t="str">
        <f>'Таблица 6-1'!A1:E1</f>
        <v>Работа круглосут. (без сестр.) койки</v>
      </c>
      <c r="B1" s="33"/>
      <c r="C1" s="33"/>
      <c r="D1" s="33"/>
      <c r="E1" s="33"/>
      <c r="F1" s="33"/>
      <c r="G1" s="33"/>
      <c r="H1" s="33"/>
      <c r="I1" s="33"/>
      <c r="J1" s="33"/>
    </row>
    <row r="28" spans="1:10" ht="12.75">
      <c r="A28" s="33" t="str">
        <f>'Таблица 6-2'!A1:C1</f>
        <v>Работа круглосут.( без сестр) койки  за 2009 год в сравнении с областным показателем.</v>
      </c>
      <c r="B28" s="33"/>
      <c r="C28" s="33"/>
      <c r="D28" s="33"/>
      <c r="E28" s="33"/>
      <c r="F28" s="33"/>
      <c r="G28" s="33"/>
      <c r="H28" s="33"/>
      <c r="I28" s="33"/>
      <c r="J28" s="33"/>
    </row>
    <row r="55" spans="1:10" ht="18.75" customHeight="1">
      <c r="A55" s="33" t="str">
        <f>'Таблица 6-3'!A1:D1</f>
        <v>Работа круглосут.( без сестр) койки  за2009 год в сравнении с нормативным показателем.</v>
      </c>
      <c r="B55" s="33"/>
      <c r="C55" s="33"/>
      <c r="D55" s="33"/>
      <c r="E55" s="33"/>
      <c r="F55" s="33"/>
      <c r="G55" s="33"/>
      <c r="H55" s="33"/>
      <c r="I55" s="33"/>
      <c r="J55" s="33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2004-02-13T07:27:12Z</cp:lastPrinted>
  <dcterms:created xsi:type="dcterms:W3CDTF">2003-04-21T05:06:21Z</dcterms:created>
  <dcterms:modified xsi:type="dcterms:W3CDTF">2010-03-11T07:52:50Z</dcterms:modified>
  <cp:category/>
  <cp:version/>
  <cp:contentType/>
  <cp:contentStatus/>
</cp:coreProperties>
</file>