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8715" tabRatio="239" activeTab="0"/>
  </bookViews>
  <sheets>
    <sheet name="Таблица" sheetId="1" r:id="rId1"/>
  </sheets>
  <definedNames>
    <definedName name="_xlnm.Print_Area" localSheetId="0">'Таблица'!$B:$K</definedName>
  </definedNames>
  <calcPr fullCalcOnLoad="1"/>
</workbook>
</file>

<file path=xl/sharedStrings.xml><?xml version="1.0" encoding="utf-8"?>
<sst xmlns="http://schemas.openxmlformats.org/spreadsheetml/2006/main" count="46" uniqueCount="42">
  <si>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</si>
  <si>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</si>
  <si>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</si>
  <si>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</si>
  <si>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</si>
  <si>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</si>
  <si>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</si>
  <si>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</si>
  <si>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</si>
  <si>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</si>
  <si>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</si>
  <si>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</si>
  <si>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</si>
  <si>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</si>
  <si>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</si>
  <si>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</si>
  <si>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</si>
  <si>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</si>
  <si>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</si>
  <si>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</si>
  <si>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</si>
  <si>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</si>
  <si>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</si>
  <si>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</si>
  <si>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</si>
  <si>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</si>
  <si>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</si>
  <si>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</si>
  <si>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</si>
  <si>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Доступность амбулаторно-поликлинической помощи</t>
  </si>
  <si>
    <t>Абсолютное число посещений</t>
  </si>
  <si>
    <t>№ п.п.</t>
  </si>
  <si>
    <t>Абсолютное 
число посещений</t>
  </si>
  <si>
    <t>Абсолютное
число посещений</t>
  </si>
  <si>
    <t>г. Десногорск</t>
  </si>
  <si>
    <t>Ж/д больница</t>
  </si>
  <si>
    <t>Итого подчинение</t>
  </si>
  <si>
    <t>Наименование</t>
  </si>
  <si>
    <t>Доступность бесплатной амбулаторно-поликлинической помощи.</t>
  </si>
  <si>
    <t>Население</t>
  </si>
  <si>
    <t xml:space="preserve">  2011г.</t>
  </si>
  <si>
    <t xml:space="preserve">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</si>
</sst>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6" fillId="34" borderId="15" xfId="0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6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6" borderId="15" xfId="0" applyNumberForma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7" xfId="0" applyNumberFormat="1" applyFont="1" applyFill="1" applyBorder="1" applyAlignment="1">
      <alignment/>
    </xf>
    <xf numFmtId="164" fontId="6" fillId="34" borderId="20" xfId="0" applyNumberFormat="1" applyFont="1" applyFill="1" applyBorder="1" applyAlignment="1">
      <alignment/>
    </xf>
    <xf numFmtId="1" fontId="6" fillId="36" borderId="18" xfId="0" applyNumberFormat="1" applyFont="1" applyFill="1" applyBorder="1" applyAlignment="1">
      <alignment/>
    </xf>
    <xf numFmtId="164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4" borderId="21" xfId="0" applyNumberFormat="1" applyFont="1" applyFill="1" applyBorder="1" applyAlignment="1">
      <alignment/>
    </xf>
    <xf numFmtId="164" fontId="6" fillId="34" borderId="22" xfId="0" applyNumberFormat="1" applyFont="1" applyFill="1" applyBorder="1" applyAlignment="1">
      <alignment/>
    </xf>
    <xf numFmtId="164" fontId="6" fillId="36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1" fontId="0" fillId="36" borderId="0" xfId="0" applyNumberForma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tabSelected="1" zoomScalePageLayoutView="0" workbookViewId="0" topLeftCell="A1">
      <selection activeCell="G34" sqref="G34:G36"/>
    </sheetView>
  </sheetViews>
  <sheetFormatPr defaultColWidth="9.00390625" defaultRowHeight="12.75"/>
  <cols>
    <col min="1" max="1" width="1.25" style="1" customWidth="1"/>
    <col min="2" max="2" width="5.625" style="1" customWidth="1"/>
    <col min="3" max="3" width="19.75390625" style="1" customWidth="1"/>
    <col min="4" max="4" width="13.125" style="1" customWidth="1"/>
    <col min="5" max="5" width="11.25390625" style="1" customWidth="1"/>
    <col min="6" max="6" width="12.75390625" style="1" customWidth="1"/>
    <col min="7" max="7" width="10.875" style="1" customWidth="1"/>
    <col min="8" max="8" width="11.125" style="1" customWidth="1"/>
    <col min="9" max="9" width="10.375" style="1" customWidth="1"/>
    <col min="10" max="10" width="11.625" style="1" customWidth="1"/>
    <col min="11" max="12" width="11.25390625" style="1" customWidth="1"/>
    <col min="13" max="16384" width="9.125" style="1" customWidth="1"/>
  </cols>
  <sheetData>
    <row r="1" spans="2:12" ht="36" customHeight="1">
      <c r="B1" s="40" t="s">
        <v>38</v>
      </c>
      <c r="C1" s="40"/>
      <c r="D1" s="40"/>
      <c r="E1" s="40"/>
      <c r="F1" s="40"/>
      <c r="G1" s="40"/>
      <c r="H1" s="40"/>
      <c r="I1" s="40"/>
      <c r="J1" s="40"/>
      <c r="K1" s="40"/>
      <c r="L1" s="31"/>
    </row>
    <row r="2" spans="2:12" s="2" customFormat="1" ht="20.25" customHeight="1">
      <c r="B2" s="36" t="s">
        <v>31</v>
      </c>
      <c r="C2" s="43" t="s">
        <v>37</v>
      </c>
      <c r="D2" s="36" t="s">
        <v>41</v>
      </c>
      <c r="E2" s="37"/>
      <c r="F2" s="36" t="s">
        <v>40</v>
      </c>
      <c r="G2" s="37"/>
      <c r="H2" s="38" t="s">
        <v>27</v>
      </c>
      <c r="I2" s="39"/>
      <c r="J2" s="39"/>
      <c r="K2" s="37"/>
      <c r="L2" s="32"/>
    </row>
    <row r="3" spans="2:12" s="2" customFormat="1" ht="49.5" customHeight="1">
      <c r="B3" s="42"/>
      <c r="C3" s="44"/>
      <c r="D3" s="8" t="s">
        <v>30</v>
      </c>
      <c r="E3" s="6" t="s">
        <v>29</v>
      </c>
      <c r="F3" s="8" t="s">
        <v>32</v>
      </c>
      <c r="G3" s="6" t="s">
        <v>29</v>
      </c>
      <c r="H3" s="7" t="s">
        <v>33</v>
      </c>
      <c r="I3" s="5" t="s">
        <v>29</v>
      </c>
      <c r="J3" s="5" t="s">
        <v>32</v>
      </c>
      <c r="K3" s="6" t="s">
        <v>29</v>
      </c>
      <c r="L3" s="33" t="s">
        <v>39</v>
      </c>
    </row>
    <row r="4" spans="2:6" s="2" customFormat="1" ht="3" customHeight="1">
      <c r="B4" s="3"/>
      <c r="C4" s="3"/>
      <c r="D4" s="3"/>
      <c r="E4" s="3"/>
      <c r="F4" s="3"/>
    </row>
    <row r="5" spans="2:12" ht="13.5" customHeight="1">
      <c r="B5" s="4">
        <v>1</v>
      </c>
      <c r="C5" s="9" t="s">
        <v>0</v>
      </c>
      <c r="D5" s="11">
        <v>88816</v>
      </c>
      <c r="E5" s="16">
        <v>7.3</v>
      </c>
      <c r="F5" s="11">
        <v>139452</v>
      </c>
      <c r="G5" s="16">
        <f>F5/L5</f>
        <v>11.46526350406972</v>
      </c>
      <c r="H5" s="15">
        <f aca="true" t="shared" si="0" ref="H5:H31">F5-D5</f>
        <v>50636</v>
      </c>
      <c r="I5" s="20">
        <f aca="true" t="shared" si="1" ref="I5:I33">G5-E5</f>
        <v>4.16526350406972</v>
      </c>
      <c r="J5" s="21">
        <f aca="true" t="shared" si="2" ref="J5:J31">H5/D5</f>
        <v>0.5701225004503693</v>
      </c>
      <c r="K5" s="21">
        <f>IF(E5=0,0,I5/E5)</f>
        <v>0.5705840416533863</v>
      </c>
      <c r="L5" s="34">
        <v>12163</v>
      </c>
    </row>
    <row r="6" spans="2:12" ht="12.75">
      <c r="B6" s="4">
        <f aca="true" t="shared" si="3" ref="B6:B34">B5+1</f>
        <v>2</v>
      </c>
      <c r="C6" s="9" t="s">
        <v>1</v>
      </c>
      <c r="D6" s="12">
        <v>385912</v>
      </c>
      <c r="E6" s="17">
        <v>4.9</v>
      </c>
      <c r="F6" s="12">
        <v>437450</v>
      </c>
      <c r="G6" s="17">
        <f aca="true" t="shared" si="4" ref="G6:G37">F6/L6</f>
        <v>5.449935839136881</v>
      </c>
      <c r="H6" s="15">
        <f t="shared" si="0"/>
        <v>51538</v>
      </c>
      <c r="I6" s="20">
        <f t="shared" si="1"/>
        <v>0.5499358391368805</v>
      </c>
      <c r="J6" s="21">
        <f t="shared" si="2"/>
        <v>0.13354858102365305</v>
      </c>
      <c r="K6" s="21">
        <f aca="true" t="shared" si="5" ref="K6:K37">IF(E6=0,0,I6/E6)</f>
        <v>0.1122318039054858</v>
      </c>
      <c r="L6" s="34">
        <v>80267</v>
      </c>
    </row>
    <row r="7" spans="2:12" ht="12.75">
      <c r="B7" s="4">
        <f t="shared" si="3"/>
        <v>3</v>
      </c>
      <c r="C7" s="9" t="s">
        <v>2</v>
      </c>
      <c r="D7" s="12">
        <v>249308</v>
      </c>
      <c r="E7" s="17">
        <v>6.1</v>
      </c>
      <c r="F7" s="12">
        <v>276595</v>
      </c>
      <c r="G7" s="17">
        <f t="shared" si="4"/>
        <v>5.684354384594833</v>
      </c>
      <c r="H7" s="15">
        <f t="shared" si="0"/>
        <v>27287</v>
      </c>
      <c r="I7" s="20">
        <f t="shared" si="1"/>
        <v>-0.4156456154051664</v>
      </c>
      <c r="J7" s="21">
        <f t="shared" si="2"/>
        <v>0.10945096025799413</v>
      </c>
      <c r="K7" s="21">
        <f t="shared" si="5"/>
        <v>-0.06813862547625679</v>
      </c>
      <c r="L7" s="34">
        <v>48659</v>
      </c>
    </row>
    <row r="8" spans="2:12" ht="12.75">
      <c r="B8" s="4">
        <f t="shared" si="3"/>
        <v>4</v>
      </c>
      <c r="C8" s="9" t="s">
        <v>3</v>
      </c>
      <c r="D8" s="12">
        <v>32097</v>
      </c>
      <c r="E8" s="17">
        <v>6.4</v>
      </c>
      <c r="F8" s="12">
        <v>62403</v>
      </c>
      <c r="G8" s="17">
        <f t="shared" si="4"/>
        <v>12.71713878133279</v>
      </c>
      <c r="H8" s="15">
        <f t="shared" si="0"/>
        <v>30306</v>
      </c>
      <c r="I8" s="20">
        <f t="shared" si="1"/>
        <v>6.31713878133279</v>
      </c>
      <c r="J8" s="21">
        <f t="shared" si="2"/>
        <v>0.9442003925600524</v>
      </c>
      <c r="K8" s="21">
        <f t="shared" si="5"/>
        <v>0.9870529345832485</v>
      </c>
      <c r="L8" s="34">
        <v>4907</v>
      </c>
    </row>
    <row r="9" spans="2:12" ht="12.75">
      <c r="B9" s="4">
        <f t="shared" si="3"/>
        <v>5</v>
      </c>
      <c r="C9" s="9" t="s">
        <v>4</v>
      </c>
      <c r="D9" s="12">
        <v>133906</v>
      </c>
      <c r="E9" s="17">
        <v>9</v>
      </c>
      <c r="F9" s="12">
        <v>187746</v>
      </c>
      <c r="G9" s="17">
        <f t="shared" si="4"/>
        <v>13.478785268145595</v>
      </c>
      <c r="H9" s="15">
        <f t="shared" si="0"/>
        <v>53840</v>
      </c>
      <c r="I9" s="20">
        <f t="shared" si="1"/>
        <v>4.478785268145595</v>
      </c>
      <c r="J9" s="21">
        <f t="shared" si="2"/>
        <v>0.4020730960524547</v>
      </c>
      <c r="K9" s="21">
        <f t="shared" si="5"/>
        <v>0.49764280757173274</v>
      </c>
      <c r="L9" s="34">
        <v>13929</v>
      </c>
    </row>
    <row r="10" spans="2:12" ht="12.75">
      <c r="B10" s="4">
        <f t="shared" si="3"/>
        <v>6</v>
      </c>
      <c r="C10" s="9" t="s">
        <v>5</v>
      </c>
      <c r="D10" s="12">
        <v>160427</v>
      </c>
      <c r="E10" s="17">
        <v>5.5</v>
      </c>
      <c r="F10" s="12">
        <v>212244</v>
      </c>
      <c r="G10" s="17">
        <f t="shared" si="4"/>
        <v>7.327602278612118</v>
      </c>
      <c r="H10" s="15">
        <f t="shared" si="0"/>
        <v>51817</v>
      </c>
      <c r="I10" s="20">
        <f t="shared" si="1"/>
        <v>1.827602278612118</v>
      </c>
      <c r="J10" s="21">
        <f t="shared" si="2"/>
        <v>0.322994259071104</v>
      </c>
      <c r="K10" s="21">
        <f t="shared" si="5"/>
        <v>0.33229132338402145</v>
      </c>
      <c r="L10" s="34">
        <v>28965</v>
      </c>
    </row>
    <row r="11" spans="2:12" ht="12.75">
      <c r="B11" s="4">
        <f t="shared" si="3"/>
        <v>7</v>
      </c>
      <c r="C11" s="9" t="s">
        <v>6</v>
      </c>
      <c r="D11" s="12">
        <v>103981</v>
      </c>
      <c r="E11" s="17">
        <v>6.3</v>
      </c>
      <c r="F11" s="12">
        <v>144247</v>
      </c>
      <c r="G11" s="17">
        <f t="shared" si="4"/>
        <v>8.70006031363088</v>
      </c>
      <c r="H11" s="15">
        <f t="shared" si="0"/>
        <v>40266</v>
      </c>
      <c r="I11" s="20">
        <f t="shared" si="1"/>
        <v>2.4000603136308802</v>
      </c>
      <c r="J11" s="21">
        <f t="shared" si="2"/>
        <v>0.38724382339081176</v>
      </c>
      <c r="K11" s="21">
        <f t="shared" si="5"/>
        <v>0.3809619545445842</v>
      </c>
      <c r="L11" s="34">
        <v>16580</v>
      </c>
    </row>
    <row r="12" spans="2:12" ht="12.75">
      <c r="B12" s="4">
        <f t="shared" si="3"/>
        <v>8</v>
      </c>
      <c r="C12" s="9" t="s">
        <v>7</v>
      </c>
      <c r="D12" s="12">
        <v>97240</v>
      </c>
      <c r="E12" s="17">
        <v>6.6</v>
      </c>
      <c r="F12" s="12">
        <v>125697</v>
      </c>
      <c r="G12" s="17">
        <f t="shared" si="4"/>
        <v>8.450786607503025</v>
      </c>
      <c r="H12" s="15">
        <f t="shared" si="0"/>
        <v>28457</v>
      </c>
      <c r="I12" s="20">
        <f t="shared" si="1"/>
        <v>1.850786607503025</v>
      </c>
      <c r="J12" s="21">
        <f t="shared" si="2"/>
        <v>0.2926470588235294</v>
      </c>
      <c r="K12" s="21">
        <f t="shared" si="5"/>
        <v>0.2804222132580341</v>
      </c>
      <c r="L12" s="34">
        <v>14874</v>
      </c>
    </row>
    <row r="13" spans="2:12" ht="12.75">
      <c r="B13" s="4">
        <f t="shared" si="3"/>
        <v>9</v>
      </c>
      <c r="C13" s="9" t="s">
        <v>8</v>
      </c>
      <c r="D13" s="12">
        <v>43806</v>
      </c>
      <c r="E13" s="17">
        <v>5.7</v>
      </c>
      <c r="F13" s="12">
        <v>80962</v>
      </c>
      <c r="G13" s="17">
        <f t="shared" si="4"/>
        <v>11.449865648423136</v>
      </c>
      <c r="H13" s="15">
        <f t="shared" si="0"/>
        <v>37156</v>
      </c>
      <c r="I13" s="20">
        <f t="shared" si="1"/>
        <v>5.749865648423136</v>
      </c>
      <c r="J13" s="21">
        <f t="shared" si="2"/>
        <v>0.8481943112815596</v>
      </c>
      <c r="K13" s="21">
        <f t="shared" si="5"/>
        <v>1.00874835937248</v>
      </c>
      <c r="L13" s="34">
        <v>7071</v>
      </c>
    </row>
    <row r="14" spans="2:12" ht="12.75">
      <c r="B14" s="4">
        <f t="shared" si="3"/>
        <v>10</v>
      </c>
      <c r="C14" s="9" t="s">
        <v>9</v>
      </c>
      <c r="D14" s="12">
        <v>69151</v>
      </c>
      <c r="E14" s="17">
        <v>6.1</v>
      </c>
      <c r="F14" s="12">
        <v>101019</v>
      </c>
      <c r="G14" s="17">
        <f t="shared" si="4"/>
        <v>8.54211060375444</v>
      </c>
      <c r="H14" s="15">
        <f t="shared" si="0"/>
        <v>31868</v>
      </c>
      <c r="I14" s="20">
        <f t="shared" si="1"/>
        <v>2.44211060375444</v>
      </c>
      <c r="J14" s="21">
        <f t="shared" si="2"/>
        <v>0.4608465531951816</v>
      </c>
      <c r="K14" s="21">
        <f t="shared" si="5"/>
        <v>0.400346000615482</v>
      </c>
      <c r="L14" s="34">
        <v>11826</v>
      </c>
    </row>
    <row r="15" spans="2:12" ht="12.75">
      <c r="B15" s="4">
        <f t="shared" si="3"/>
        <v>11</v>
      </c>
      <c r="C15" s="9" t="s">
        <v>10</v>
      </c>
      <c r="D15" s="12">
        <v>96655</v>
      </c>
      <c r="E15" s="17">
        <v>7</v>
      </c>
      <c r="F15" s="12">
        <v>149701</v>
      </c>
      <c r="G15" s="17">
        <f t="shared" si="4"/>
        <v>11.646257974171464</v>
      </c>
      <c r="H15" s="15">
        <f t="shared" si="0"/>
        <v>53046</v>
      </c>
      <c r="I15" s="20">
        <f t="shared" si="1"/>
        <v>4.646257974171464</v>
      </c>
      <c r="J15" s="21">
        <f t="shared" si="2"/>
        <v>0.548817960788371</v>
      </c>
      <c r="K15" s="21">
        <f t="shared" si="5"/>
        <v>0.663751139167352</v>
      </c>
      <c r="L15" s="34">
        <v>12854</v>
      </c>
    </row>
    <row r="16" spans="2:12" ht="12.75">
      <c r="B16" s="4">
        <f t="shared" si="3"/>
        <v>12</v>
      </c>
      <c r="C16" s="9" t="s">
        <v>11</v>
      </c>
      <c r="D16" s="12">
        <v>67416</v>
      </c>
      <c r="E16" s="17">
        <v>6.1</v>
      </c>
      <c r="F16" s="12">
        <v>119845</v>
      </c>
      <c r="G16" s="17">
        <f t="shared" si="4"/>
        <v>11.19000933706816</v>
      </c>
      <c r="H16" s="15">
        <f t="shared" si="0"/>
        <v>52429</v>
      </c>
      <c r="I16" s="20">
        <f t="shared" si="1"/>
        <v>5.09000933706816</v>
      </c>
      <c r="J16" s="21">
        <f t="shared" si="2"/>
        <v>0.777693722558443</v>
      </c>
      <c r="K16" s="21">
        <f t="shared" si="5"/>
        <v>0.8344277601751083</v>
      </c>
      <c r="L16" s="34">
        <v>10710</v>
      </c>
    </row>
    <row r="17" spans="2:12" ht="12.75">
      <c r="B17" s="4">
        <f t="shared" si="3"/>
        <v>13</v>
      </c>
      <c r="C17" s="9" t="s">
        <v>12</v>
      </c>
      <c r="D17" s="12">
        <v>60730</v>
      </c>
      <c r="E17" s="17">
        <v>5.8</v>
      </c>
      <c r="F17" s="12">
        <v>96608</v>
      </c>
      <c r="G17" s="17">
        <f t="shared" si="4"/>
        <v>9.268732610572771</v>
      </c>
      <c r="H17" s="15">
        <f t="shared" si="0"/>
        <v>35878</v>
      </c>
      <c r="I17" s="20">
        <f t="shared" si="1"/>
        <v>3.468732610572771</v>
      </c>
      <c r="J17" s="21">
        <f t="shared" si="2"/>
        <v>0.5907788572369504</v>
      </c>
      <c r="K17" s="21">
        <f t="shared" si="5"/>
        <v>0.5980573466504778</v>
      </c>
      <c r="L17" s="34">
        <v>10423</v>
      </c>
    </row>
    <row r="18" spans="2:12" ht="12.75">
      <c r="B18" s="4">
        <f t="shared" si="3"/>
        <v>14</v>
      </c>
      <c r="C18" s="9" t="s">
        <v>13</v>
      </c>
      <c r="D18" s="12">
        <v>181688</v>
      </c>
      <c r="E18" s="17">
        <v>5.4</v>
      </c>
      <c r="F18" s="12">
        <v>278178</v>
      </c>
      <c r="G18" s="17">
        <f t="shared" si="4"/>
        <v>9.04055898602535</v>
      </c>
      <c r="H18" s="15">
        <f t="shared" si="0"/>
        <v>96490</v>
      </c>
      <c r="I18" s="20">
        <f t="shared" si="1"/>
        <v>3.640558986025349</v>
      </c>
      <c r="J18" s="21">
        <f t="shared" si="2"/>
        <v>0.5310752498789133</v>
      </c>
      <c r="K18" s="21">
        <f t="shared" si="5"/>
        <v>0.6741775900046942</v>
      </c>
      <c r="L18" s="34">
        <v>30770</v>
      </c>
    </row>
    <row r="19" spans="2:12" ht="12.75">
      <c r="B19" s="4">
        <f t="shared" si="3"/>
        <v>15</v>
      </c>
      <c r="C19" s="9" t="s">
        <v>14</v>
      </c>
      <c r="D19" s="12">
        <v>362125</v>
      </c>
      <c r="E19" s="17">
        <v>4.9</v>
      </c>
      <c r="F19" s="12">
        <v>379188</v>
      </c>
      <c r="G19" s="17">
        <f t="shared" si="4"/>
        <v>4.999907699204894</v>
      </c>
      <c r="H19" s="15">
        <f t="shared" si="0"/>
        <v>17063</v>
      </c>
      <c r="I19" s="20">
        <f t="shared" si="1"/>
        <v>0.09990769920489395</v>
      </c>
      <c r="J19" s="21">
        <f t="shared" si="2"/>
        <v>0.04711908871246117</v>
      </c>
      <c r="K19" s="21">
        <f t="shared" si="5"/>
        <v>0.020389326368345704</v>
      </c>
      <c r="L19" s="34">
        <v>75839</v>
      </c>
    </row>
    <row r="20" spans="2:12" ht="12.75">
      <c r="B20" s="4">
        <f t="shared" si="3"/>
        <v>16</v>
      </c>
      <c r="C20" s="9" t="s">
        <v>15</v>
      </c>
      <c r="D20" s="12">
        <v>157237</v>
      </c>
      <c r="E20" s="17">
        <v>6.4</v>
      </c>
      <c r="F20" s="12">
        <v>239008</v>
      </c>
      <c r="G20" s="17">
        <f t="shared" si="4"/>
        <v>9.498390493979255</v>
      </c>
      <c r="H20" s="15">
        <f t="shared" si="0"/>
        <v>81771</v>
      </c>
      <c r="I20" s="20">
        <f t="shared" si="1"/>
        <v>3.098390493979254</v>
      </c>
      <c r="J20" s="21">
        <f t="shared" si="2"/>
        <v>0.5200493522516965</v>
      </c>
      <c r="K20" s="21">
        <f t="shared" si="5"/>
        <v>0.48412351468425846</v>
      </c>
      <c r="L20" s="34">
        <v>25163</v>
      </c>
    </row>
    <row r="21" spans="2:12" ht="12.75">
      <c r="B21" s="4">
        <f t="shared" si="3"/>
        <v>17</v>
      </c>
      <c r="C21" s="9" t="s">
        <v>16</v>
      </c>
      <c r="D21" s="12">
        <v>356886</v>
      </c>
      <c r="E21" s="17">
        <v>6.1</v>
      </c>
      <c r="F21" s="12">
        <v>425029</v>
      </c>
      <c r="G21" s="17">
        <f t="shared" si="4"/>
        <v>6.93087535059683</v>
      </c>
      <c r="H21" s="15">
        <f t="shared" si="0"/>
        <v>68143</v>
      </c>
      <c r="I21" s="20">
        <f t="shared" si="1"/>
        <v>0.8308753505968305</v>
      </c>
      <c r="J21" s="21">
        <f t="shared" si="2"/>
        <v>0.19093772240995724</v>
      </c>
      <c r="K21" s="21">
        <f t="shared" si="5"/>
        <v>0.13620907386833286</v>
      </c>
      <c r="L21" s="34">
        <v>61324</v>
      </c>
    </row>
    <row r="22" spans="2:12" ht="12.75">
      <c r="B22" s="4">
        <f t="shared" si="3"/>
        <v>18</v>
      </c>
      <c r="C22" s="9" t="s">
        <v>17</v>
      </c>
      <c r="D22" s="12">
        <v>210083</v>
      </c>
      <c r="E22" s="17">
        <v>4.7</v>
      </c>
      <c r="F22" s="12">
        <v>266733</v>
      </c>
      <c r="G22" s="17">
        <f t="shared" si="4"/>
        <v>5.933069377405076</v>
      </c>
      <c r="H22" s="15">
        <f t="shared" si="0"/>
        <v>56650</v>
      </c>
      <c r="I22" s="20">
        <f t="shared" si="1"/>
        <v>1.2330693774050756</v>
      </c>
      <c r="J22" s="21">
        <f t="shared" si="2"/>
        <v>0.2696553267042074</v>
      </c>
      <c r="K22" s="21">
        <f t="shared" si="5"/>
        <v>0.262355186681931</v>
      </c>
      <c r="L22" s="34">
        <v>44957</v>
      </c>
    </row>
    <row r="23" spans="2:12" ht="12.75">
      <c r="B23" s="4">
        <f t="shared" si="3"/>
        <v>19</v>
      </c>
      <c r="C23" s="9" t="s">
        <v>18</v>
      </c>
      <c r="D23" s="12">
        <v>87886</v>
      </c>
      <c r="E23" s="17">
        <v>6.6</v>
      </c>
      <c r="F23" s="12">
        <v>151510</v>
      </c>
      <c r="G23" s="17">
        <f t="shared" si="4"/>
        <v>10.745390070921985</v>
      </c>
      <c r="H23" s="15">
        <f t="shared" si="0"/>
        <v>63624</v>
      </c>
      <c r="I23" s="20">
        <f t="shared" si="1"/>
        <v>4.1453900709219855</v>
      </c>
      <c r="J23" s="21">
        <f t="shared" si="2"/>
        <v>0.7239378285506224</v>
      </c>
      <c r="K23" s="21">
        <f t="shared" si="5"/>
        <v>0.6280894046851494</v>
      </c>
      <c r="L23" s="34">
        <v>14100</v>
      </c>
    </row>
    <row r="24" spans="2:12" ht="12.75">
      <c r="B24" s="4">
        <f t="shared" si="3"/>
        <v>20</v>
      </c>
      <c r="C24" s="9" t="s">
        <v>19</v>
      </c>
      <c r="D24" s="12">
        <v>18267</v>
      </c>
      <c r="E24" s="17">
        <v>2.9</v>
      </c>
      <c r="F24" s="12">
        <v>41460</v>
      </c>
      <c r="G24" s="17">
        <f t="shared" si="4"/>
        <v>6.5757335448057095</v>
      </c>
      <c r="H24" s="15">
        <f t="shared" si="0"/>
        <v>23193</v>
      </c>
      <c r="I24" s="20">
        <f t="shared" si="1"/>
        <v>3.6757335448057096</v>
      </c>
      <c r="J24" s="21">
        <f t="shared" si="2"/>
        <v>1.2696666119231401</v>
      </c>
      <c r="K24" s="21">
        <f t="shared" si="5"/>
        <v>1.2674943257950724</v>
      </c>
      <c r="L24" s="34">
        <v>6305</v>
      </c>
    </row>
    <row r="25" spans="2:12" ht="12.75">
      <c r="B25" s="4">
        <f t="shared" si="3"/>
        <v>21</v>
      </c>
      <c r="C25" s="9" t="s">
        <v>20</v>
      </c>
      <c r="D25" s="12">
        <v>49560</v>
      </c>
      <c r="E25" s="17">
        <v>5.2</v>
      </c>
      <c r="F25" s="12">
        <v>67777</v>
      </c>
      <c r="G25" s="17">
        <f t="shared" si="4"/>
        <v>7.629108509680324</v>
      </c>
      <c r="H25" s="15">
        <f t="shared" si="0"/>
        <v>18217</v>
      </c>
      <c r="I25" s="20">
        <f t="shared" si="1"/>
        <v>2.429108509680324</v>
      </c>
      <c r="J25" s="21">
        <f t="shared" si="2"/>
        <v>0.36757465698143665</v>
      </c>
      <c r="K25" s="21">
        <f t="shared" si="5"/>
        <v>0.46713625186160074</v>
      </c>
      <c r="L25" s="34">
        <v>8884</v>
      </c>
    </row>
    <row r="26" spans="2:12" ht="12.75">
      <c r="B26" s="4">
        <f t="shared" si="3"/>
        <v>22</v>
      </c>
      <c r="C26" s="9" t="s">
        <v>21</v>
      </c>
      <c r="D26" s="12">
        <v>54326</v>
      </c>
      <c r="E26" s="17">
        <v>5.5</v>
      </c>
      <c r="F26" s="12">
        <v>94293</v>
      </c>
      <c r="G26" s="17">
        <f t="shared" si="4"/>
        <v>10.4421926910299</v>
      </c>
      <c r="H26" s="15">
        <f t="shared" si="0"/>
        <v>39967</v>
      </c>
      <c r="I26" s="20">
        <f t="shared" si="1"/>
        <v>4.9421926910299</v>
      </c>
      <c r="J26" s="21">
        <f t="shared" si="2"/>
        <v>0.7356882524021647</v>
      </c>
      <c r="K26" s="21">
        <f t="shared" si="5"/>
        <v>0.8985804892781637</v>
      </c>
      <c r="L26" s="34">
        <v>9030</v>
      </c>
    </row>
    <row r="27" spans="2:12" ht="12.75">
      <c r="B27" s="4">
        <f t="shared" si="3"/>
        <v>23</v>
      </c>
      <c r="C27" s="9" t="s">
        <v>22</v>
      </c>
      <c r="D27" s="12">
        <v>54152</v>
      </c>
      <c r="E27" s="17">
        <v>4.9</v>
      </c>
      <c r="F27" s="12">
        <v>70667</v>
      </c>
      <c r="G27" s="17">
        <f t="shared" si="4"/>
        <v>6.629796416174125</v>
      </c>
      <c r="H27" s="15">
        <f t="shared" si="0"/>
        <v>16515</v>
      </c>
      <c r="I27" s="20">
        <f t="shared" si="1"/>
        <v>1.7297964161741248</v>
      </c>
      <c r="J27" s="21">
        <f t="shared" si="2"/>
        <v>0.3049748855074605</v>
      </c>
      <c r="K27" s="21">
        <f t="shared" si="5"/>
        <v>0.35301967677022955</v>
      </c>
      <c r="L27" s="34">
        <v>10659</v>
      </c>
    </row>
    <row r="28" spans="2:12" ht="12.75">
      <c r="B28" s="4">
        <f t="shared" si="3"/>
        <v>24</v>
      </c>
      <c r="C28" s="9" t="s">
        <v>23</v>
      </c>
      <c r="D28" s="12">
        <v>70481</v>
      </c>
      <c r="E28" s="17">
        <v>6.2</v>
      </c>
      <c r="F28" s="12">
        <v>112055</v>
      </c>
      <c r="G28" s="17">
        <f t="shared" si="4"/>
        <v>10.541392285983067</v>
      </c>
      <c r="H28" s="15">
        <f t="shared" si="0"/>
        <v>41574</v>
      </c>
      <c r="I28" s="20">
        <f t="shared" si="1"/>
        <v>4.3413922859830665</v>
      </c>
      <c r="J28" s="21">
        <f t="shared" si="2"/>
        <v>0.5898610973170074</v>
      </c>
      <c r="K28" s="21">
        <f t="shared" si="5"/>
        <v>0.7002245622553332</v>
      </c>
      <c r="L28" s="34">
        <v>10630</v>
      </c>
    </row>
    <row r="29" spans="2:12" ht="12.75">
      <c r="B29" s="4">
        <f t="shared" si="3"/>
        <v>25</v>
      </c>
      <c r="C29" s="9" t="s">
        <v>24</v>
      </c>
      <c r="D29" s="12">
        <v>347856</v>
      </c>
      <c r="E29" s="17">
        <v>6.1</v>
      </c>
      <c r="F29" s="12">
        <v>371540</v>
      </c>
      <c r="G29" s="17">
        <f t="shared" si="4"/>
        <v>6.677450081774231</v>
      </c>
      <c r="H29" s="15">
        <f t="shared" si="0"/>
        <v>23684</v>
      </c>
      <c r="I29" s="20">
        <f t="shared" si="1"/>
        <v>0.5774500817742316</v>
      </c>
      <c r="J29" s="21">
        <f t="shared" si="2"/>
        <v>0.06808564463456143</v>
      </c>
      <c r="K29" s="21">
        <f t="shared" si="5"/>
        <v>0.09466394783184126</v>
      </c>
      <c r="L29" s="34">
        <v>55641</v>
      </c>
    </row>
    <row r="30" spans="2:12" ht="12.75">
      <c r="B30" s="4">
        <f t="shared" si="3"/>
        <v>26</v>
      </c>
      <c r="C30" s="9" t="s">
        <v>25</v>
      </c>
      <c r="D30" s="12">
        <v>737984</v>
      </c>
      <c r="E30" s="17">
        <v>0.8</v>
      </c>
      <c r="F30" s="12">
        <v>835078</v>
      </c>
      <c r="G30" s="17">
        <f t="shared" si="4"/>
        <v>0.8496659140788192</v>
      </c>
      <c r="H30" s="15">
        <f t="shared" si="0"/>
        <v>97094</v>
      </c>
      <c r="I30" s="20">
        <f t="shared" si="1"/>
        <v>0.04966591407881915</v>
      </c>
      <c r="J30" s="21">
        <f t="shared" si="2"/>
        <v>0.13156653802792473</v>
      </c>
      <c r="K30" s="21">
        <f t="shared" si="5"/>
        <v>0.06208239259852394</v>
      </c>
      <c r="L30" s="34">
        <v>982831</v>
      </c>
    </row>
    <row r="31" spans="2:12" ht="12.75">
      <c r="B31" s="4">
        <f t="shared" si="3"/>
        <v>27</v>
      </c>
      <c r="C31" s="9" t="s">
        <v>26</v>
      </c>
      <c r="D31" s="12">
        <v>2846236</v>
      </c>
      <c r="E31" s="17">
        <v>9</v>
      </c>
      <c r="F31" s="12">
        <v>2784812</v>
      </c>
      <c r="G31" s="17">
        <f t="shared" si="4"/>
        <v>8.525421860841028</v>
      </c>
      <c r="H31" s="15">
        <f t="shared" si="0"/>
        <v>-61424</v>
      </c>
      <c r="I31" s="20">
        <f t="shared" si="1"/>
        <v>-0.4745781391589716</v>
      </c>
      <c r="J31" s="21">
        <f t="shared" si="2"/>
        <v>-0.02158078247903547</v>
      </c>
      <c r="K31" s="21">
        <f t="shared" si="5"/>
        <v>-0.052730904350996845</v>
      </c>
      <c r="L31" s="34">
        <v>326648</v>
      </c>
    </row>
    <row r="32" spans="2:12" ht="12.75">
      <c r="B32" s="4"/>
      <c r="C32" s="10" t="s">
        <v>36</v>
      </c>
      <c r="D32" s="23">
        <f>SUM(D5:D31)</f>
        <v>7124212</v>
      </c>
      <c r="E32" s="24">
        <v>7.4</v>
      </c>
      <c r="F32" s="23">
        <f>SUM(F5:F31)</f>
        <v>8251297</v>
      </c>
      <c r="G32" s="24">
        <f t="shared" si="4"/>
        <v>8.395438279826339</v>
      </c>
      <c r="H32" s="25">
        <f>F32-D32</f>
        <v>1127085</v>
      </c>
      <c r="I32" s="26">
        <f>G32-E32</f>
        <v>0.9954382798263381</v>
      </c>
      <c r="J32" s="27">
        <f>H32/D32</f>
        <v>0.15820486532405267</v>
      </c>
      <c r="K32" s="27">
        <f>IF(E32=0,0,I32/E32)</f>
        <v>0.13451868646301865</v>
      </c>
      <c r="L32" s="35">
        <v>982831</v>
      </c>
    </row>
    <row r="33" spans="2:12" ht="12.75">
      <c r="B33" s="4">
        <f>B31+1</f>
        <v>28</v>
      </c>
      <c r="C33" s="9" t="s">
        <v>34</v>
      </c>
      <c r="D33" s="12">
        <v>189578</v>
      </c>
      <c r="E33" s="17">
        <v>6.1</v>
      </c>
      <c r="F33" s="12">
        <v>178879</v>
      </c>
      <c r="G33" s="17">
        <f t="shared" si="4"/>
        <v>6.032408188041682</v>
      </c>
      <c r="H33" s="15">
        <f>F33-D33</f>
        <v>-10699</v>
      </c>
      <c r="I33" s="20">
        <f t="shared" si="1"/>
        <v>-0.06759181195831765</v>
      </c>
      <c r="J33" s="21">
        <f>H33/D33</f>
        <v>-0.05643587336083301</v>
      </c>
      <c r="K33" s="21">
        <f t="shared" si="5"/>
        <v>-0.011080624911199615</v>
      </c>
      <c r="L33" s="34">
        <v>29653</v>
      </c>
    </row>
    <row r="34" spans="2:12" ht="12.75">
      <c r="B34" s="4">
        <f t="shared" si="3"/>
        <v>29</v>
      </c>
      <c r="C34" s="9" t="s">
        <v>35</v>
      </c>
      <c r="D34" s="13">
        <v>105821</v>
      </c>
      <c r="E34" s="18"/>
      <c r="F34" s="13">
        <v>102095</v>
      </c>
      <c r="G34" s="17"/>
      <c r="H34" s="15">
        <f>F34-D34</f>
        <v>-3726</v>
      </c>
      <c r="I34" s="20">
        <f>G34-E34</f>
        <v>0</v>
      </c>
      <c r="J34" s="21">
        <f>H34/D34</f>
        <v>-0.03521040247209911</v>
      </c>
      <c r="K34" s="21">
        <f t="shared" si="5"/>
        <v>0</v>
      </c>
      <c r="L34" s="34"/>
    </row>
    <row r="35" spans="4:12" ht="12.75">
      <c r="D35" s="14"/>
      <c r="E35" s="19"/>
      <c r="F35" s="14"/>
      <c r="G35" s="17"/>
      <c r="H35" s="14"/>
      <c r="I35" s="19"/>
      <c r="J35" s="22"/>
      <c r="K35" s="22"/>
      <c r="L35" s="14"/>
    </row>
    <row r="36" spans="4:12" ht="12.75">
      <c r="D36" s="14"/>
      <c r="E36" s="19"/>
      <c r="F36" s="14"/>
      <c r="G36" s="17"/>
      <c r="H36" s="14"/>
      <c r="I36" s="19"/>
      <c r="J36" s="22"/>
      <c r="K36" s="22"/>
      <c r="L36" s="14"/>
    </row>
    <row r="37" spans="2:12" ht="12.75">
      <c r="B37" s="41" t="s">
        <v>28</v>
      </c>
      <c r="C37" s="41"/>
      <c r="D37" s="28">
        <f>SUM(D32:D36)</f>
        <v>7419611</v>
      </c>
      <c r="E37" s="29">
        <v>7.7</v>
      </c>
      <c r="F37" s="28">
        <f>F32+F33+F34</f>
        <v>8532271</v>
      </c>
      <c r="G37" s="16">
        <f t="shared" si="4"/>
        <v>8.68132059326578</v>
      </c>
      <c r="H37" s="25">
        <f>F37-D37</f>
        <v>1112660</v>
      </c>
      <c r="I37" s="30">
        <f>G37-E37</f>
        <v>0.9813205932657807</v>
      </c>
      <c r="J37" s="27">
        <f>H37/D37</f>
        <v>0.14996203978887843</v>
      </c>
      <c r="K37" s="27">
        <f t="shared" si="5"/>
        <v>0.12744423289165982</v>
      </c>
      <c r="L37" s="35">
        <v>982831</v>
      </c>
    </row>
  </sheetData>
  <sheetProtection/>
  <mergeCells count="7">
    <mergeCell ref="F2:G2"/>
    <mergeCell ref="H2:K2"/>
    <mergeCell ref="B1:K1"/>
    <mergeCell ref="B37:C37"/>
    <mergeCell ref="D2:E2"/>
    <mergeCell ref="B2:B3"/>
    <mergeCell ref="C2:C3"/>
  </mergeCells>
  <conditionalFormatting sqref="H5:L34 D37:F37 H37:L37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scale="97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2010-03-15T10:57:19Z</cp:lastPrinted>
  <dcterms:created xsi:type="dcterms:W3CDTF">2003-04-21T05:06:21Z</dcterms:created>
  <dcterms:modified xsi:type="dcterms:W3CDTF">2012-04-09T09:08:42Z</dcterms:modified>
  <cp:category/>
  <cp:version/>
  <cp:contentType/>
  <cp:contentStatus/>
</cp:coreProperties>
</file>